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ocuments\PAGINA COLHGO\2021\Ley de Ingresos y Presupuesto de Egresos\"/>
    </mc:Choice>
  </mc:AlternateContent>
  <bookViews>
    <workbookView xWindow="0" yWindow="0" windowWidth="24000" windowHeight="11025"/>
  </bookViews>
  <sheets>
    <sheet name="CONSOLIDADO" sheetId="1" r:id="rId1"/>
  </sheets>
  <externalReferences>
    <externalReference r:id="rId2"/>
  </externalReferences>
  <definedNames>
    <definedName name="_xlnm.Print_Area" localSheetId="0">CONSOLIDADO!$A$1:$O$66</definedName>
    <definedName name="_xlnm.Print_Titles" localSheetId="0">CONSOLIDADO!$1:$5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M48" i="1" s="1"/>
  <c r="L49" i="1"/>
  <c r="K49" i="1"/>
  <c r="J49" i="1"/>
  <c r="I49" i="1"/>
  <c r="H49" i="1"/>
  <c r="G49" i="1"/>
  <c r="F49" i="1"/>
  <c r="E49" i="1"/>
  <c r="E48" i="1" s="1"/>
  <c r="D49" i="1"/>
  <c r="C49" i="1"/>
  <c r="N48" i="1"/>
  <c r="K48" i="1"/>
  <c r="J48" i="1"/>
  <c r="G48" i="1"/>
  <c r="F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K27" i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K18" i="1" s="1"/>
  <c r="J19" i="1"/>
  <c r="I19" i="1"/>
  <c r="H19" i="1"/>
  <c r="H18" i="1" s="1"/>
  <c r="G19" i="1"/>
  <c r="G18" i="1" s="1"/>
  <c r="F19" i="1"/>
  <c r="E19" i="1"/>
  <c r="D19" i="1"/>
  <c r="D18" i="1" s="1"/>
  <c r="C19" i="1"/>
  <c r="C18" i="1" s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I6" i="1" s="1"/>
  <c r="H7" i="1"/>
  <c r="G7" i="1"/>
  <c r="F7" i="1"/>
  <c r="E7" i="1"/>
  <c r="D7" i="1"/>
  <c r="C7" i="1"/>
  <c r="H48" i="1" l="1"/>
  <c r="E6" i="1"/>
  <c r="O30" i="1"/>
  <c r="G27" i="1"/>
  <c r="O35" i="1"/>
  <c r="O37" i="1"/>
  <c r="C27" i="1"/>
  <c r="O43" i="1"/>
  <c r="O47" i="1"/>
  <c r="O11" i="1"/>
  <c r="O12" i="1"/>
  <c r="O13" i="1"/>
  <c r="O14" i="1"/>
  <c r="O15" i="1"/>
  <c r="O17" i="1"/>
  <c r="M6" i="1"/>
  <c r="D48" i="1"/>
  <c r="L48" i="1"/>
  <c r="L18" i="1"/>
  <c r="O31" i="1"/>
  <c r="O36" i="1"/>
  <c r="O38" i="1"/>
  <c r="O41" i="1"/>
  <c r="O42" i="1"/>
  <c r="O46" i="1"/>
  <c r="I48" i="1"/>
  <c r="D6" i="1"/>
  <c r="H6" i="1"/>
  <c r="L6" i="1"/>
  <c r="F18" i="1"/>
  <c r="J18" i="1"/>
  <c r="N18" i="1"/>
  <c r="E27" i="1"/>
  <c r="I27" i="1"/>
  <c r="M27" i="1"/>
  <c r="O49" i="1"/>
  <c r="O50" i="1"/>
  <c r="O19" i="1"/>
  <c r="O39" i="1"/>
  <c r="O16" i="1"/>
  <c r="O20" i="1"/>
  <c r="F27" i="1"/>
  <c r="J27" i="1"/>
  <c r="N27" i="1"/>
  <c r="O40" i="1"/>
  <c r="C6" i="1"/>
  <c r="G6" i="1"/>
  <c r="K6" i="1"/>
  <c r="K51" i="1" s="1"/>
  <c r="K54" i="1" s="1"/>
  <c r="O7" i="1"/>
  <c r="F6" i="1"/>
  <c r="F51" i="1" s="1"/>
  <c r="F54" i="1" s="1"/>
  <c r="J6" i="1"/>
  <c r="J51" i="1" s="1"/>
  <c r="J54" i="1" s="1"/>
  <c r="N6" i="1"/>
  <c r="O24" i="1"/>
  <c r="O25" i="1"/>
  <c r="O28" i="1"/>
  <c r="O29" i="1"/>
  <c r="O44" i="1"/>
  <c r="O45" i="1"/>
  <c r="O8" i="1"/>
  <c r="O9" i="1"/>
  <c r="O10" i="1"/>
  <c r="E18" i="1"/>
  <c r="I18" i="1"/>
  <c r="I51" i="1" s="1"/>
  <c r="I54" i="1" s="1"/>
  <c r="M18" i="1"/>
  <c r="D27" i="1"/>
  <c r="H27" i="1"/>
  <c r="L27" i="1"/>
  <c r="O32" i="1"/>
  <c r="O33" i="1"/>
  <c r="O34" i="1"/>
  <c r="O48" i="1"/>
  <c r="G51" i="1" l="1"/>
  <c r="G54" i="1" s="1"/>
  <c r="H51" i="1"/>
  <c r="H54" i="1" s="1"/>
  <c r="C51" i="1"/>
  <c r="C54" i="1" s="1"/>
  <c r="L51" i="1"/>
  <c r="L54" i="1" s="1"/>
  <c r="O27" i="1"/>
  <c r="E51" i="1"/>
  <c r="E54" i="1" s="1"/>
  <c r="M51" i="1"/>
  <c r="M54" i="1" s="1"/>
  <c r="N51" i="1"/>
  <c r="N54" i="1" s="1"/>
  <c r="D51" i="1"/>
  <c r="D54" i="1" s="1"/>
  <c r="O6" i="1"/>
  <c r="O18" i="1"/>
  <c r="O54" i="1" l="1"/>
  <c r="O51" i="1"/>
</calcChain>
</file>

<file path=xl/sharedStrings.xml><?xml version="1.0" encoding="utf-8"?>
<sst xmlns="http://schemas.openxmlformats.org/spreadsheetml/2006/main" count="63" uniqueCount="63">
  <si>
    <t>EL COLEGIO DEL ESTADO DE HIDALGO</t>
  </si>
  <si>
    <t>CAPÍTULO /
PARTIDA</t>
  </si>
  <si>
    <t>DESCRIPCIÓN
CAPÍTULO/PARTIDA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</si>
  <si>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</si>
  <si>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</si>
  <si>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</si>
  <si>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</si>
  <si>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</si>
  <si>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</si>
  <si>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</si>
  <si>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</si>
  <si>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</si>
  <si>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</si>
  <si>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</si>
  <si>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</si>
  <si>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</si>
  <si>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SERVICIOS PERSONALES</t>
  </si>
  <si>
    <t>SUELDOS</t>
  </si>
  <si>
    <t>HONORARIOS ASIMILADOS</t>
  </si>
  <si>
    <t>PRIMA DE VACACIONES Y DOMINICAL</t>
  </si>
  <si>
    <t>GRATIFICACIÓN ANUAL</t>
  </si>
  <si>
    <t>COMPENSACIONES</t>
  </si>
  <si>
    <t>APORTACIONES AL ISSSTE</t>
  </si>
  <si>
    <t>APORTACIONES AL SEGURO DE CESANTÍA EN EDAD AVANZADA Y VEJEZ</t>
  </si>
  <si>
    <t>APORTACIONES A FOVISSSTE</t>
  </si>
  <si>
    <t>APORTACIONES AL S.A.R.</t>
  </si>
  <si>
    <t>PRESTACIONES ESTABLECIDAS POR CONDICIONES GENERALES DE TRABAJO</t>
  </si>
  <si>
    <t>AYUDA PARA ÚTILES ESCOLARES</t>
  </si>
  <si>
    <t>MATERIALES Y SUMINISTROS</t>
  </si>
  <si>
    <t>MATERIAL DE OFICINA</t>
  </si>
  <si>
    <t>GASTOS DE OFICINA</t>
  </si>
  <si>
    <t>MATERIAL PARA BIENES INFORMÁTICOS</t>
  </si>
  <si>
    <t>MATERIAL DE LIMPIEZA</t>
  </si>
  <si>
    <t>MATERIAL DIDÁCTICO</t>
  </si>
  <si>
    <t>MEDICINAS Y PRODUCTOS FARMACÉUTICOS</t>
  </si>
  <si>
    <t>COMBUSTIBLES Y LUBRICANTES PARA VEHICULOS Y EQUIPOS TERRESTRES</t>
  </si>
  <si>
    <t>REFACCIONES</t>
  </si>
  <si>
    <t>SERVICIOS GENERALES</t>
  </si>
  <si>
    <t>SERVICIO DE ENERGÍA ELÉCTRICA</t>
  </si>
  <si>
    <t>SERVICIO TELEFÓNICO TRADICIONAL</t>
  </si>
  <si>
    <t>SERVICIO POSTAL</t>
  </si>
  <si>
    <t>ARRENDAMIENTO DE EDIFICIOS</t>
  </si>
  <si>
    <t>ARRENDAMIENTO DE EQUIPO DE FOTOCOPIADO</t>
  </si>
  <si>
    <t>ARENDAMIENTO DE ACTIVOS INTANGIBLES</t>
  </si>
  <si>
    <t>SERVICIOS DE CONTABILIDAD, AUDITORÍA Y SERVICIOS RELACIONADOS</t>
  </si>
  <si>
    <t>CAPACITACIÓN</t>
  </si>
  <si>
    <t>SERVICIO DE APOYO ADMINISTRATIVO</t>
  </si>
  <si>
    <t>SERVICIOS INTEGRALES</t>
  </si>
  <si>
    <t>SEGUROS</t>
  </si>
  <si>
    <t>MANTENIMIENTO DE MOBILIARIO Y EQUIPO DE ADMINISTRACIÓN, EDUCACIONAL Y RECREATIVO</t>
  </si>
  <si>
    <t>MANTENIMIENTO DE VEHÍCULOS</t>
  </si>
  <si>
    <t>SERVICIO DE LAVANDERÍA, LIMPIEZA Y FUMIGACIÓN</t>
  </si>
  <si>
    <t>IMPRESIONES Y PUBLICACIONES OFICIALES</t>
  </si>
  <si>
    <t>PASAJES TERRESTRES</t>
  </si>
  <si>
    <t>VIÁTICOS EN EL PAÍS</t>
  </si>
  <si>
    <t>PAGO DE ISR</t>
  </si>
  <si>
    <t>PAGO DE DERECHOS</t>
  </si>
  <si>
    <t>IMPUESTO SOBRE NÓMINAS Y OTROS QUE SE DERIVEN DE UNA RELACION LABORAL</t>
  </si>
  <si>
    <t>TRANSFERENCIAS, ASIGNACIONES, SUBSIDIOS Y OTRAS AYUDAS</t>
  </si>
  <si>
    <t>BECAS</t>
  </si>
  <si>
    <t>AYUDAS SOCIALES A ACTIVIDADES CIENTÍFICAS O ACADÉMICAS</t>
  </si>
  <si>
    <t>SUMAS</t>
  </si>
  <si>
    <t>PRESUPUESTO DE EGRESOS 2021, BASE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</si>
</sst>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3366FF"/>
      <name val="Arial"/>
      <family val="2"/>
    </font>
    <font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/>
    <xf numFmtId="0" fontId="3" fillId="0" borderId="0" xfId="0" applyFont="1" applyFill="1"/>
    <xf numFmtId="0" fontId="7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/>
    <xf numFmtId="0" fontId="7" fillId="0" borderId="3" xfId="0" applyFont="1" applyFill="1" applyBorder="1" applyAlignment="1">
      <alignment horizontal="left" wrapText="1"/>
    </xf>
    <xf numFmtId="164" fontId="6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357982</xdr:colOff>
      <xdr:row>0</xdr:row>
      <xdr:rowOff>100012</xdr:rowOff>
    </xdr:from>
    <xdr:to>
      <xdr:col>1</xdr:col>
      <xdr:colOff>945754</xdr:colOff>
      <xdr:row>3</xdr:row>
      <xdr:rowOff>87312</xdr:rowOff>
    </xdr:to>
    <xdr:pic>
      <xdr:nvPicPr>
        <xdr:cNvPr id="2" name="Imagen 1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82" y="100012"/>
          <a:ext cx="1381522" cy="721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278408</xdr:colOff>
      <xdr:row>55</xdr:row>
      <xdr:rowOff>29064</xdr:rowOff>
    </xdr:from>
    <xdr:to>
      <xdr:col>15</xdr:col>
      <xdr:colOff>108578</xdr:colOff>
      <xdr:row>65</xdr:row>
      <xdr:rowOff>30066</xdr:rowOff>
    </xdr:to>
    <xdr:sp macro="" textlink="">
      <xdr:nvSpPr>
        <xdr:cNvPr id="3" name="13 CuadroTexto"/>
        <xdr:cNvSpPr txBox="1"/>
      </xdr:nvSpPr>
      <xdr:spPr>
        <a:xfrm>
          <a:off x="11579424" y="12431408"/>
          <a:ext cx="2856342" cy="1390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u="sng">
              <a:latin typeface="Arial" pitchFamily="34" charset="0"/>
              <a:cs typeface="Arial" pitchFamily="34" charset="0"/>
            </a:rPr>
            <a:t>		</a:t>
          </a:r>
        </a:p>
        <a:p>
          <a:pPr algn="ctr"/>
          <a:r>
            <a:rPr lang="es-MX" sz="900" u="none">
              <a:latin typeface="Arial" pitchFamily="34" charset="0"/>
              <a:cs typeface="Arial" pitchFamily="34" charset="0"/>
            </a:rPr>
            <a:t>Dra. Rocío Ruiz de la Barrera</a:t>
          </a:r>
        </a:p>
        <a:p>
          <a:pPr algn="ctr"/>
          <a:r>
            <a:rPr lang="es-MX" sz="900" b="1" u="none">
              <a:latin typeface="Arial" pitchFamily="34" charset="0"/>
              <a:cs typeface="Arial" pitchFamily="34" charset="0"/>
            </a:rPr>
            <a:t>Directora</a:t>
          </a:r>
          <a:r>
            <a:rPr lang="es-MX" sz="900" b="1" u="none" baseline="0">
              <a:latin typeface="Arial" pitchFamily="34" charset="0"/>
              <a:cs typeface="Arial" pitchFamily="34" charset="0"/>
            </a:rPr>
            <a:t> General</a:t>
          </a:r>
          <a:endParaRPr lang="es-MX" sz="900" b="1" u="none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292820</xdr:colOff>
      <xdr:row>52</xdr:row>
      <xdr:rowOff>1208</xdr:rowOff>
    </xdr:from>
    <xdr:to>
      <xdr:col>9</xdr:col>
      <xdr:colOff>853177</xdr:colOff>
      <xdr:row>63</xdr:row>
      <xdr:rowOff>75790</xdr:rowOff>
    </xdr:to>
    <xdr:sp macro="" textlink="">
      <xdr:nvSpPr>
        <xdr:cNvPr id="4" name="16 CuadroTexto"/>
        <xdr:cNvSpPr txBox="1"/>
      </xdr:nvSpPr>
      <xdr:spPr>
        <a:xfrm>
          <a:off x="6394773" y="12244802"/>
          <a:ext cx="3130123" cy="1344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u="none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MX" sz="900" u="none" baseline="0">
              <a:latin typeface="Arial" pitchFamily="34" charset="0"/>
              <a:cs typeface="Arial" pitchFamily="34" charset="0"/>
            </a:rPr>
            <a:t> L.C. Arlena Alejandra Acosta Ledezma</a:t>
          </a:r>
        </a:p>
        <a:p>
          <a:pPr algn="ctr"/>
          <a:r>
            <a:rPr lang="es-MX" sz="900" b="1" u="none" baseline="0">
              <a:latin typeface="Arial" pitchFamily="34" charset="0"/>
              <a:cs typeface="Arial" pitchFamily="34" charset="0"/>
            </a:rPr>
            <a:t>Titular de la Unidad de Apoyo Administrativo</a:t>
          </a:r>
        </a:p>
      </xdr:txBody>
    </xdr:sp>
    <xdr:clientData/>
  </xdr:twoCellAnchor>
  <xdr:twoCellAnchor>
    <xdr:from>
      <xdr:col>0</xdr:col>
      <xdr:colOff>663865</xdr:colOff>
      <xdr:row>54</xdr:row>
      <xdr:rowOff>29765</xdr:rowOff>
    </xdr:from>
    <xdr:to>
      <xdr:col>2</xdr:col>
      <xdr:colOff>676216</xdr:colOff>
      <xdr:row>63</xdr:row>
      <xdr:rowOff>22090</xdr:rowOff>
    </xdr:to>
    <xdr:sp macro="" textlink="">
      <xdr:nvSpPr>
        <xdr:cNvPr id="5" name="19 CuadroTexto"/>
        <xdr:cNvSpPr txBox="1"/>
      </xdr:nvSpPr>
      <xdr:spPr>
        <a:xfrm>
          <a:off x="663865" y="12273359"/>
          <a:ext cx="2730945" cy="1262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u="none">
              <a:latin typeface="Arial" pitchFamily="34" charset="0"/>
              <a:cs typeface="Arial" pitchFamily="34" charset="0"/>
            </a:rPr>
            <a:t>________________________________</a:t>
          </a:r>
          <a:endParaRPr lang="es-MX" sz="900" u="sng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u="none">
              <a:latin typeface="Arial" pitchFamily="34" charset="0"/>
              <a:cs typeface="Arial" pitchFamily="34" charset="0"/>
            </a:rPr>
            <a:t>L.E. Berenice Ascencio González</a:t>
          </a:r>
        </a:p>
        <a:p>
          <a:pPr algn="ctr"/>
          <a:r>
            <a:rPr lang="es-MX" sz="900" b="1" u="none" baseline="0">
              <a:latin typeface="Arial" pitchFamily="34" charset="0"/>
              <a:cs typeface="Arial" pitchFamily="34" charset="0"/>
            </a:rPr>
            <a:t>Jefa del Departmento de  Normatividad, </a:t>
          </a:r>
        </a:p>
        <a:p>
          <a:pPr algn="ctr"/>
          <a:r>
            <a:rPr lang="es-MX" sz="900" b="1" u="none" baseline="0">
              <a:latin typeface="Arial" pitchFamily="34" charset="0"/>
              <a:cs typeface="Arial" pitchFamily="34" charset="0"/>
            </a:rPr>
            <a:t>Programación y Gestión  Presupuestal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JUNTAS%20DE%20GOBIERNO/CARPETAS%202021/1%20S.E.%202021%20CEH%20Aprobaci&#243;n%20Presupuesto/6.-%20Presupuesto%20Anual%20Egresos/Presupuesto%20de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CIÓN CENTRAL 1000 mal"/>
      <sheetName val="Hoja1"/>
      <sheetName val="GESTIÓN ADMINISTRATIVA"/>
      <sheetName val="ADMIÓN CENTRAL 1000 PROPUESTA"/>
      <sheetName val="PLANEACIÓN"/>
      <sheetName val="EXTENSIÓN Y VINCULACION"/>
      <sheetName val="INVESTIGACION"/>
      <sheetName val="EDU SUPERIOR"/>
      <sheetName val="TABULADOR BECAS Y AYUDAS SOCIAL"/>
      <sheetName val="EDU SUPERIOR "/>
      <sheetName val="CONSOLIDADO ESTATAL"/>
      <sheetName val="GESTIÓN ADMINISTRATIVA (I.P.)"/>
      <sheetName val="PROYECTO ESPECIAL "/>
      <sheetName val="EVALUACIÓN PETC (P.E.)"/>
      <sheetName val="EVALUACIÓN PRONI (P.E.)"/>
      <sheetName val="PAGOREGLASDEOPERACIÓN"/>
      <sheetName val="CONSOLIDADO P.E."/>
      <sheetName val="CONSOLIDADO I.P."/>
      <sheetName val="CONSOLIDADO"/>
      <sheetName val="FUENTE DE FINANCIAMIENTO"/>
      <sheetName val="Asignacion de presupuesto"/>
      <sheetName val="Resumen x Part"/>
      <sheetName val="Consolidado x proy x fuente"/>
    </sheetNames>
    <sheetDataSet>
      <sheetData sheetId="0"/>
      <sheetData sheetId="1"/>
      <sheetData sheetId="2">
        <row r="7">
          <cell r="C7">
            <v>130852</v>
          </cell>
          <cell r="D7">
            <v>130852</v>
          </cell>
          <cell r="E7">
            <v>130852</v>
          </cell>
          <cell r="F7">
            <v>130852</v>
          </cell>
          <cell r="G7">
            <v>130852</v>
          </cell>
          <cell r="H7">
            <v>130852</v>
          </cell>
          <cell r="I7">
            <v>130852</v>
          </cell>
          <cell r="J7">
            <v>130852</v>
          </cell>
          <cell r="K7">
            <v>130852</v>
          </cell>
          <cell r="L7">
            <v>130852</v>
          </cell>
          <cell r="M7">
            <v>130852</v>
          </cell>
          <cell r="N7">
            <v>130852</v>
          </cell>
        </row>
        <row r="8">
          <cell r="C8">
            <v>0</v>
          </cell>
          <cell r="D8">
            <v>0</v>
          </cell>
          <cell r="E8">
            <v>78512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920517</v>
          </cell>
        </row>
        <row r="10">
          <cell r="C10">
            <v>294002</v>
          </cell>
          <cell r="D10">
            <v>294002</v>
          </cell>
          <cell r="E10">
            <v>294002</v>
          </cell>
          <cell r="F10">
            <v>294002</v>
          </cell>
          <cell r="G10">
            <v>294002</v>
          </cell>
          <cell r="H10">
            <v>294002</v>
          </cell>
          <cell r="I10">
            <v>294002</v>
          </cell>
          <cell r="J10">
            <v>294002</v>
          </cell>
          <cell r="K10">
            <v>294002</v>
          </cell>
          <cell r="L10">
            <v>294002</v>
          </cell>
          <cell r="M10">
            <v>294002</v>
          </cell>
          <cell r="N10">
            <v>294002</v>
          </cell>
        </row>
        <row r="11">
          <cell r="C11">
            <v>13046</v>
          </cell>
          <cell r="D11">
            <v>13046</v>
          </cell>
          <cell r="E11">
            <v>13046</v>
          </cell>
          <cell r="F11">
            <v>13046</v>
          </cell>
          <cell r="G11">
            <v>13046</v>
          </cell>
          <cell r="H11">
            <v>13046</v>
          </cell>
          <cell r="I11">
            <v>13046</v>
          </cell>
          <cell r="J11">
            <v>13046</v>
          </cell>
          <cell r="K11">
            <v>13046</v>
          </cell>
          <cell r="L11">
            <v>13046</v>
          </cell>
          <cell r="M11">
            <v>13046</v>
          </cell>
          <cell r="N11">
            <v>13046</v>
          </cell>
        </row>
        <row r="12">
          <cell r="C12">
            <v>4155</v>
          </cell>
          <cell r="D12">
            <v>4155</v>
          </cell>
          <cell r="E12">
            <v>4155</v>
          </cell>
          <cell r="F12">
            <v>4155</v>
          </cell>
          <cell r="G12">
            <v>4155</v>
          </cell>
          <cell r="H12">
            <v>4155</v>
          </cell>
          <cell r="I12">
            <v>4155</v>
          </cell>
          <cell r="J12">
            <v>4155</v>
          </cell>
          <cell r="K12">
            <v>4155</v>
          </cell>
          <cell r="L12">
            <v>4155</v>
          </cell>
          <cell r="M12">
            <v>4155</v>
          </cell>
          <cell r="N12">
            <v>4155</v>
          </cell>
        </row>
        <row r="13">
          <cell r="C13">
            <v>6543</v>
          </cell>
          <cell r="D13">
            <v>6543</v>
          </cell>
          <cell r="E13">
            <v>6543</v>
          </cell>
          <cell r="F13">
            <v>6543</v>
          </cell>
          <cell r="G13">
            <v>6543</v>
          </cell>
          <cell r="H13">
            <v>6543</v>
          </cell>
          <cell r="I13">
            <v>6543</v>
          </cell>
          <cell r="J13">
            <v>6543</v>
          </cell>
          <cell r="K13">
            <v>6543</v>
          </cell>
          <cell r="L13">
            <v>6543</v>
          </cell>
          <cell r="M13">
            <v>6543</v>
          </cell>
          <cell r="N13">
            <v>6543</v>
          </cell>
        </row>
        <row r="14">
          <cell r="C14">
            <v>2617</v>
          </cell>
          <cell r="D14">
            <v>2617</v>
          </cell>
          <cell r="E14">
            <v>2617</v>
          </cell>
          <cell r="F14">
            <v>2617</v>
          </cell>
          <cell r="G14">
            <v>2617</v>
          </cell>
          <cell r="H14">
            <v>2617</v>
          </cell>
          <cell r="I14">
            <v>2617</v>
          </cell>
          <cell r="J14">
            <v>2617</v>
          </cell>
          <cell r="K14">
            <v>2617</v>
          </cell>
          <cell r="L14">
            <v>2617</v>
          </cell>
          <cell r="M14">
            <v>2617</v>
          </cell>
          <cell r="N14">
            <v>2617</v>
          </cell>
        </row>
        <row r="15">
          <cell r="C15">
            <v>4800</v>
          </cell>
          <cell r="D15">
            <v>4800</v>
          </cell>
          <cell r="E15">
            <v>4800</v>
          </cell>
          <cell r="F15">
            <v>4800</v>
          </cell>
          <cell r="G15">
            <v>4800</v>
          </cell>
          <cell r="H15">
            <v>4800</v>
          </cell>
          <cell r="I15">
            <v>4800</v>
          </cell>
          <cell r="J15">
            <v>4800</v>
          </cell>
          <cell r="K15">
            <v>4800</v>
          </cell>
          <cell r="L15">
            <v>4800</v>
          </cell>
          <cell r="M15">
            <v>4800</v>
          </cell>
          <cell r="N15">
            <v>4800</v>
          </cell>
        </row>
        <row r="16">
          <cell r="C16">
            <v>640</v>
          </cell>
          <cell r="D16">
            <v>640</v>
          </cell>
          <cell r="E16">
            <v>640</v>
          </cell>
          <cell r="F16">
            <v>640</v>
          </cell>
          <cell r="G16">
            <v>640</v>
          </cell>
          <cell r="H16">
            <v>640</v>
          </cell>
          <cell r="I16">
            <v>3840</v>
          </cell>
          <cell r="J16">
            <v>3840</v>
          </cell>
          <cell r="K16">
            <v>640</v>
          </cell>
          <cell r="L16">
            <v>640</v>
          </cell>
          <cell r="M16">
            <v>640</v>
          </cell>
          <cell r="N16">
            <v>640</v>
          </cell>
        </row>
        <row r="18">
          <cell r="C18">
            <v>0</v>
          </cell>
          <cell r="D18">
            <v>0</v>
          </cell>
          <cell r="E18">
            <v>25000</v>
          </cell>
          <cell r="F18">
            <v>0</v>
          </cell>
          <cell r="G18">
            <v>0</v>
          </cell>
          <cell r="H18">
            <v>0</v>
          </cell>
          <cell r="I18">
            <v>25000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5000</v>
          </cell>
          <cell r="F19">
            <v>0</v>
          </cell>
          <cell r="G19">
            <v>0</v>
          </cell>
          <cell r="H19">
            <v>0</v>
          </cell>
          <cell r="I19">
            <v>5000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10000</v>
          </cell>
          <cell r="E20">
            <v>2000</v>
          </cell>
          <cell r="F20">
            <v>0</v>
          </cell>
          <cell r="G20">
            <v>10000</v>
          </cell>
          <cell r="H20">
            <v>0</v>
          </cell>
          <cell r="I20">
            <v>0</v>
          </cell>
          <cell r="J20">
            <v>8000</v>
          </cell>
          <cell r="K20">
            <v>2000</v>
          </cell>
          <cell r="L20">
            <v>0</v>
          </cell>
          <cell r="M20">
            <v>8000</v>
          </cell>
          <cell r="N20">
            <v>0</v>
          </cell>
        </row>
        <row r="22">
          <cell r="C22">
            <v>5000</v>
          </cell>
          <cell r="D22">
            <v>0</v>
          </cell>
          <cell r="E22">
            <v>5000</v>
          </cell>
          <cell r="F22">
            <v>0</v>
          </cell>
          <cell r="G22">
            <v>5000</v>
          </cell>
          <cell r="H22">
            <v>0</v>
          </cell>
          <cell r="I22">
            <v>5000</v>
          </cell>
          <cell r="J22">
            <v>0</v>
          </cell>
          <cell r="K22">
            <v>5000</v>
          </cell>
          <cell r="L22">
            <v>0</v>
          </cell>
          <cell r="M22">
            <v>5000</v>
          </cell>
          <cell r="N22">
            <v>0</v>
          </cell>
        </row>
        <row r="23">
          <cell r="C23">
            <v>2500</v>
          </cell>
          <cell r="D23">
            <v>2500</v>
          </cell>
          <cell r="E23">
            <v>2500</v>
          </cell>
          <cell r="F23">
            <v>2500</v>
          </cell>
          <cell r="G23">
            <v>2500</v>
          </cell>
          <cell r="H23">
            <v>2500</v>
          </cell>
          <cell r="I23">
            <v>2500</v>
          </cell>
          <cell r="J23">
            <v>2500</v>
          </cell>
          <cell r="K23">
            <v>2500</v>
          </cell>
          <cell r="L23">
            <v>2500</v>
          </cell>
          <cell r="M23">
            <v>2500</v>
          </cell>
          <cell r="N23">
            <v>2500</v>
          </cell>
        </row>
        <row r="24">
          <cell r="C24">
            <v>56000</v>
          </cell>
          <cell r="D24">
            <v>56000</v>
          </cell>
          <cell r="E24">
            <v>56000</v>
          </cell>
          <cell r="F24">
            <v>56000</v>
          </cell>
          <cell r="G24">
            <v>56000</v>
          </cell>
          <cell r="H24">
            <v>56000</v>
          </cell>
          <cell r="I24">
            <v>56000</v>
          </cell>
          <cell r="J24">
            <v>56000</v>
          </cell>
          <cell r="K24">
            <v>56000</v>
          </cell>
          <cell r="L24">
            <v>56000</v>
          </cell>
          <cell r="M24">
            <v>56000</v>
          </cell>
          <cell r="N24">
            <v>56000</v>
          </cell>
        </row>
        <row r="25">
          <cell r="C25">
            <v>1500</v>
          </cell>
          <cell r="D25">
            <v>1500</v>
          </cell>
          <cell r="E25">
            <v>1500</v>
          </cell>
          <cell r="F25">
            <v>1500</v>
          </cell>
          <cell r="G25">
            <v>1500</v>
          </cell>
          <cell r="H25">
            <v>1500</v>
          </cell>
          <cell r="I25">
            <v>1500</v>
          </cell>
          <cell r="J25">
            <v>1500</v>
          </cell>
          <cell r="K25">
            <v>1500</v>
          </cell>
          <cell r="L25">
            <v>1500</v>
          </cell>
          <cell r="M25">
            <v>1500</v>
          </cell>
          <cell r="N25">
            <v>1500</v>
          </cell>
        </row>
        <row r="26">
          <cell r="C26">
            <v>0</v>
          </cell>
          <cell r="D26">
            <v>0</v>
          </cell>
          <cell r="E26">
            <v>10000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60000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30000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E29">
            <v>5000</v>
          </cell>
          <cell r="F29">
            <v>0</v>
          </cell>
          <cell r="G29">
            <v>0</v>
          </cell>
          <cell r="H29">
            <v>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4000</v>
          </cell>
          <cell r="E30">
            <v>0</v>
          </cell>
          <cell r="F30">
            <v>4000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3000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6000</v>
          </cell>
          <cell r="D31">
            <v>6000</v>
          </cell>
          <cell r="E31">
            <v>8000</v>
          </cell>
          <cell r="F31">
            <v>6000</v>
          </cell>
          <cell r="G31">
            <v>6000</v>
          </cell>
          <cell r="H31">
            <v>6000</v>
          </cell>
          <cell r="I31">
            <v>6000</v>
          </cell>
          <cell r="J31">
            <v>6000</v>
          </cell>
          <cell r="K31">
            <v>6000</v>
          </cell>
          <cell r="L31">
            <v>6000</v>
          </cell>
          <cell r="M31">
            <v>6000</v>
          </cell>
          <cell r="N31">
            <v>6000</v>
          </cell>
        </row>
      </sheetData>
      <sheetData sheetId="3"/>
      <sheetData sheetId="4">
        <row r="7">
          <cell r="C7">
            <v>0</v>
          </cell>
          <cell r="D7">
            <v>8000</v>
          </cell>
          <cell r="E7">
            <v>8000</v>
          </cell>
          <cell r="F7">
            <v>17000</v>
          </cell>
          <cell r="G7">
            <v>5000</v>
          </cell>
          <cell r="H7">
            <v>15000</v>
          </cell>
          <cell r="I7">
            <v>5000</v>
          </cell>
          <cell r="J7">
            <v>0</v>
          </cell>
          <cell r="K7">
            <v>10000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5120</v>
          </cell>
          <cell r="E8">
            <v>5000</v>
          </cell>
          <cell r="F8">
            <v>4000</v>
          </cell>
          <cell r="G8">
            <v>5000</v>
          </cell>
          <cell r="H8">
            <v>5000</v>
          </cell>
          <cell r="I8">
            <v>5000</v>
          </cell>
          <cell r="J8">
            <v>5000</v>
          </cell>
          <cell r="K8">
            <v>5000</v>
          </cell>
          <cell r="L8">
            <v>5000</v>
          </cell>
          <cell r="M8">
            <v>5000</v>
          </cell>
          <cell r="N8">
            <v>0</v>
          </cell>
        </row>
        <row r="9">
          <cell r="C9">
            <v>0</v>
          </cell>
          <cell r="D9">
            <v>30000</v>
          </cell>
          <cell r="E9">
            <v>0</v>
          </cell>
          <cell r="F9">
            <v>0</v>
          </cell>
          <cell r="G9">
            <v>0</v>
          </cell>
          <cell r="H9">
            <v>30000</v>
          </cell>
          <cell r="I9">
            <v>0</v>
          </cell>
          <cell r="J9">
            <v>0</v>
          </cell>
          <cell r="K9">
            <v>0</v>
          </cell>
          <cell r="L9">
            <v>12000</v>
          </cell>
          <cell r="M9">
            <v>0</v>
          </cell>
          <cell r="N9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25000</v>
          </cell>
          <cell r="L11">
            <v>0</v>
          </cell>
          <cell r="M11">
            <v>0</v>
          </cell>
          <cell r="N11">
            <v>0</v>
          </cell>
        </row>
      </sheetData>
      <sheetData sheetId="5">
        <row r="7">
          <cell r="C7">
            <v>5000</v>
          </cell>
          <cell r="D7">
            <v>10000</v>
          </cell>
          <cell r="E7">
            <v>10000</v>
          </cell>
          <cell r="F7">
            <v>10000</v>
          </cell>
          <cell r="G7">
            <v>10000</v>
          </cell>
          <cell r="H7">
            <v>10000</v>
          </cell>
          <cell r="I7">
            <v>10000</v>
          </cell>
          <cell r="J7">
            <v>10000</v>
          </cell>
          <cell r="K7">
            <v>10000</v>
          </cell>
          <cell r="L7">
            <v>10000</v>
          </cell>
          <cell r="M7">
            <v>10000</v>
          </cell>
          <cell r="N7">
            <v>5000</v>
          </cell>
        </row>
        <row r="9">
          <cell r="C9">
            <v>0</v>
          </cell>
          <cell r="D9">
            <v>400</v>
          </cell>
          <cell r="E9">
            <v>0</v>
          </cell>
          <cell r="F9">
            <v>500</v>
          </cell>
          <cell r="G9">
            <v>0</v>
          </cell>
          <cell r="H9">
            <v>0</v>
          </cell>
          <cell r="I9">
            <v>1000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5000</v>
          </cell>
          <cell r="E10">
            <v>0</v>
          </cell>
          <cell r="F10">
            <v>0</v>
          </cell>
          <cell r="G10">
            <v>6000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18000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1000</v>
          </cell>
          <cell r="E11">
            <v>1000</v>
          </cell>
          <cell r="F11">
            <v>1000</v>
          </cell>
          <cell r="G11">
            <v>1000</v>
          </cell>
          <cell r="H11">
            <v>1000</v>
          </cell>
          <cell r="I11">
            <v>1000</v>
          </cell>
          <cell r="J11">
            <v>1000</v>
          </cell>
          <cell r="K11">
            <v>1000</v>
          </cell>
          <cell r="L11">
            <v>1000</v>
          </cell>
          <cell r="M11">
            <v>1000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2000</v>
          </cell>
          <cell r="F12">
            <v>0</v>
          </cell>
          <cell r="G12">
            <v>0</v>
          </cell>
          <cell r="H12">
            <v>2000</v>
          </cell>
          <cell r="I12">
            <v>0</v>
          </cell>
          <cell r="J12">
            <v>0</v>
          </cell>
          <cell r="K12">
            <v>3000</v>
          </cell>
          <cell r="L12">
            <v>0</v>
          </cell>
          <cell r="M12">
            <v>0</v>
          </cell>
          <cell r="N12">
            <v>0</v>
          </cell>
        </row>
      </sheetData>
      <sheetData sheetId="6"/>
      <sheetData sheetId="7"/>
      <sheetData sheetId="8"/>
      <sheetData sheetId="9">
        <row r="7">
          <cell r="C7">
            <v>0</v>
          </cell>
          <cell r="D7">
            <v>0</v>
          </cell>
          <cell r="E7">
            <v>22185</v>
          </cell>
          <cell r="F7">
            <v>22185</v>
          </cell>
          <cell r="G7">
            <v>22185</v>
          </cell>
          <cell r="H7">
            <v>22185</v>
          </cell>
          <cell r="I7">
            <v>22185</v>
          </cell>
          <cell r="J7">
            <v>88740</v>
          </cell>
          <cell r="K7">
            <v>88740</v>
          </cell>
          <cell r="L7">
            <v>88740</v>
          </cell>
          <cell r="M7">
            <v>88740</v>
          </cell>
          <cell r="N7">
            <v>0</v>
          </cell>
        </row>
        <row r="8">
          <cell r="C8">
            <v>141715</v>
          </cell>
          <cell r="D8">
            <v>141715</v>
          </cell>
          <cell r="E8">
            <v>141715</v>
          </cell>
          <cell r="F8">
            <v>141715</v>
          </cell>
          <cell r="G8">
            <v>141715</v>
          </cell>
          <cell r="H8">
            <v>141715</v>
          </cell>
          <cell r="I8">
            <v>141715</v>
          </cell>
          <cell r="J8">
            <v>141715</v>
          </cell>
          <cell r="K8">
            <v>141715</v>
          </cell>
          <cell r="L8">
            <v>141715</v>
          </cell>
          <cell r="M8">
            <v>141715</v>
          </cell>
          <cell r="N8">
            <v>130286</v>
          </cell>
        </row>
      </sheetData>
      <sheetData sheetId="10">
        <row r="35">
          <cell r="C35">
            <v>0</v>
          </cell>
          <cell r="D35">
            <v>0</v>
          </cell>
          <cell r="E35">
            <v>5000</v>
          </cell>
          <cell r="F35">
            <v>0</v>
          </cell>
          <cell r="G35">
            <v>0</v>
          </cell>
          <cell r="H35">
            <v>0</v>
          </cell>
          <cell r="I35">
            <v>5000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620</v>
          </cell>
          <cell r="D36">
            <v>620</v>
          </cell>
          <cell r="E36">
            <v>620</v>
          </cell>
          <cell r="F36">
            <v>620</v>
          </cell>
          <cell r="G36">
            <v>620</v>
          </cell>
          <cell r="H36">
            <v>620</v>
          </cell>
          <cell r="I36">
            <v>620</v>
          </cell>
          <cell r="J36">
            <v>620</v>
          </cell>
          <cell r="K36">
            <v>620</v>
          </cell>
          <cell r="L36">
            <v>620</v>
          </cell>
          <cell r="M36">
            <v>620</v>
          </cell>
          <cell r="N36">
            <v>620</v>
          </cell>
        </row>
        <row r="41">
          <cell r="C41">
            <v>0</v>
          </cell>
          <cell r="D41">
            <v>20000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7207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4">
          <cell r="C44">
            <v>82912</v>
          </cell>
          <cell r="D44">
            <v>82912</v>
          </cell>
          <cell r="E44">
            <v>106563</v>
          </cell>
          <cell r="F44">
            <v>82912</v>
          </cell>
          <cell r="G44">
            <v>82912</v>
          </cell>
          <cell r="H44">
            <v>82912</v>
          </cell>
          <cell r="I44">
            <v>82912</v>
          </cell>
          <cell r="J44">
            <v>82912</v>
          </cell>
          <cell r="K44">
            <v>82912</v>
          </cell>
          <cell r="L44">
            <v>82912</v>
          </cell>
          <cell r="M44">
            <v>82912</v>
          </cell>
          <cell r="N44">
            <v>457206</v>
          </cell>
        </row>
        <row r="45">
          <cell r="C45">
            <v>0</v>
          </cell>
          <cell r="D45">
            <v>5000</v>
          </cell>
          <cell r="E45">
            <v>5000</v>
          </cell>
          <cell r="F45">
            <v>0</v>
          </cell>
          <cell r="G45">
            <v>0</v>
          </cell>
          <cell r="H45">
            <v>0</v>
          </cell>
          <cell r="I45">
            <v>5000</v>
          </cell>
          <cell r="J45">
            <v>5000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12909</v>
          </cell>
          <cell r="D46">
            <v>12909</v>
          </cell>
          <cell r="E46">
            <v>15265</v>
          </cell>
          <cell r="F46">
            <v>12909</v>
          </cell>
          <cell r="G46">
            <v>12909</v>
          </cell>
          <cell r="H46">
            <v>12909</v>
          </cell>
          <cell r="I46">
            <v>13005</v>
          </cell>
          <cell r="J46">
            <v>13005</v>
          </cell>
          <cell r="K46">
            <v>12909</v>
          </cell>
          <cell r="L46">
            <v>12909</v>
          </cell>
          <cell r="M46">
            <v>12909</v>
          </cell>
          <cell r="N46">
            <v>40524</v>
          </cell>
        </row>
      </sheetData>
      <sheetData sheetId="11">
        <row r="7">
          <cell r="C7">
            <v>79800</v>
          </cell>
          <cell r="D7">
            <v>137734</v>
          </cell>
          <cell r="E7">
            <v>202984</v>
          </cell>
          <cell r="F7">
            <v>200284</v>
          </cell>
          <cell r="G7">
            <v>135284</v>
          </cell>
          <cell r="H7">
            <v>93100</v>
          </cell>
          <cell r="I7">
            <v>90400</v>
          </cell>
          <cell r="J7">
            <v>171150</v>
          </cell>
          <cell r="K7">
            <v>216034</v>
          </cell>
          <cell r="L7">
            <v>218734</v>
          </cell>
          <cell r="M7">
            <v>216034</v>
          </cell>
          <cell r="N7">
            <v>148334</v>
          </cell>
        </row>
        <row r="10">
          <cell r="C10">
            <v>0</v>
          </cell>
          <cell r="D10">
            <v>20000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20000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12000</v>
          </cell>
          <cell r="K11">
            <v>0</v>
          </cell>
          <cell r="L11">
            <v>0</v>
          </cell>
          <cell r="M11">
            <v>10234</v>
          </cell>
          <cell r="N11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9">
          <cell r="C9">
            <v>0</v>
          </cell>
          <cell r="D9">
            <v>0</v>
          </cell>
          <cell r="E9">
            <v>0</v>
          </cell>
          <cell r="F9">
            <v>35000</v>
          </cell>
          <cell r="G9">
            <v>0</v>
          </cell>
          <cell r="H9">
            <v>0</v>
          </cell>
          <cell r="I9">
            <v>0</v>
          </cell>
          <cell r="J9">
            <v>35000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21">
          <cell r="C21">
            <v>0</v>
          </cell>
          <cell r="D21">
            <v>50000</v>
          </cell>
          <cell r="E21">
            <v>0</v>
          </cell>
          <cell r="F21">
            <v>0</v>
          </cell>
          <cell r="G21">
            <v>0</v>
          </cell>
          <cell r="H21">
            <v>50000</v>
          </cell>
          <cell r="I21">
            <v>0</v>
          </cell>
          <cell r="J21">
            <v>0</v>
          </cell>
          <cell r="K21">
            <v>0</v>
          </cell>
          <cell r="L21">
            <v>50000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15000</v>
          </cell>
          <cell r="F22">
            <v>0</v>
          </cell>
          <cell r="G22">
            <v>0</v>
          </cell>
          <cell r="H22">
            <v>0</v>
          </cell>
          <cell r="I22">
            <v>10000</v>
          </cell>
          <cell r="J22">
            <v>0</v>
          </cell>
          <cell r="K22">
            <v>0</v>
          </cell>
          <cell r="L22">
            <v>15000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160000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2394</v>
          </cell>
          <cell r="D24">
            <v>4132</v>
          </cell>
          <cell r="E24">
            <v>6090</v>
          </cell>
          <cell r="F24">
            <v>6009</v>
          </cell>
          <cell r="G24">
            <v>4059</v>
          </cell>
          <cell r="H24">
            <v>2793</v>
          </cell>
          <cell r="I24">
            <v>2712</v>
          </cell>
          <cell r="J24">
            <v>5135</v>
          </cell>
          <cell r="K24">
            <v>6481</v>
          </cell>
          <cell r="L24">
            <v>6562</v>
          </cell>
          <cell r="M24">
            <v>6481.0002000000004</v>
          </cell>
          <cell r="N24">
            <v>4450</v>
          </cell>
        </row>
        <row r="28">
          <cell r="C28">
            <v>0</v>
          </cell>
          <cell r="D28">
            <v>56562</v>
          </cell>
          <cell r="E28">
            <v>56562</v>
          </cell>
          <cell r="F28">
            <v>56562</v>
          </cell>
          <cell r="G28">
            <v>56562</v>
          </cell>
          <cell r="H28">
            <v>56562</v>
          </cell>
          <cell r="I28">
            <v>56562</v>
          </cell>
          <cell r="J28">
            <v>56562</v>
          </cell>
          <cell r="K28">
            <v>56562</v>
          </cell>
          <cell r="L28">
            <v>56562</v>
          </cell>
          <cell r="M28">
            <v>56562</v>
          </cell>
          <cell r="N28">
            <v>0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58"/>
  <sheetViews>
    <sheetView showGridLines="0" tabSelected="1" view="pageBreakPreview" zoomScale="96" zoomScaleNormal="110" zoomScaleSheetLayoutView="96" zoomScalePageLayoutView="125" workbookViewId="0">
      <pane ySplit="5" topLeftCell="A6" activePane="bottomLeft" state="frozen"/>
      <selection activeCell="F14" sqref="F14"/>
      <selection pane="bottomLeft" activeCell="M77" sqref="M77"/>
    </sheetView>
  </sheetViews>
  <sheetFormatPr baseColWidth="10" defaultColWidth="11.42578125" defaultRowHeight="11.25" x14ac:dyDescent="0.2"/>
  <cols>
    <col min="1" max="1" width="11.85546875" style="2" bestFit="1" customWidth="1"/>
    <col min="2" max="2" width="28.85546875" style="2" customWidth="1"/>
    <col min="3" max="3" width="11.85546875" style="2" bestFit="1" customWidth="1"/>
    <col min="4" max="4" width="13" style="2" bestFit="1" customWidth="1"/>
    <col min="5" max="5" width="13.28515625" style="2" bestFit="1" customWidth="1"/>
    <col min="6" max="6" width="12.7109375" style="2" bestFit="1" customWidth="1"/>
    <col min="7" max="8" width="13" style="2" bestFit="1" customWidth="1"/>
    <col min="9" max="9" width="12.7109375" style="2" bestFit="1" customWidth="1"/>
    <col min="10" max="10" width="13" style="2" bestFit="1" customWidth="1"/>
    <col min="11" max="12" width="13.28515625" style="2" bestFit="1" customWidth="1"/>
    <col min="13" max="13" width="13" style="2" bestFit="1" customWidth="1"/>
    <col min="14" max="14" width="13.28515625" style="2" bestFit="1" customWidth="1"/>
    <col min="15" max="15" width="19.140625" style="2" customWidth="1"/>
    <col min="16" max="16384" width="11.42578125" style="2"/>
  </cols>
  <sheetData>
    <row r="1" spans="1:15" customFormat="1" ht="26.2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5.7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customFormat="1" ht="15.75" x14ac:dyDescent="0.25">
      <c r="A3" s="30"/>
      <c r="B3" s="30"/>
      <c r="C3" s="31" t="s">
        <v>62</v>
      </c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</row>
    <row r="4" spans="1:15" ht="18" customHeight="1" x14ac:dyDescent="0.2"/>
    <row r="5" spans="1:15" s="4" customFormat="1" ht="41.1" customHeight="1" x14ac:dyDescent="0.2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s="8" customFormat="1" ht="12.75" customHeight="1" x14ac:dyDescent="0.2">
      <c r="A6" s="5">
        <v>1000</v>
      </c>
      <c r="B6" s="6" t="s">
        <v>16</v>
      </c>
      <c r="C6" s="7">
        <f>SUM(C7:C17)</f>
        <v>536455</v>
      </c>
      <c r="D6" s="7">
        <f t="shared" ref="D6:N6" si="0">SUM(D7:D17)</f>
        <v>594389</v>
      </c>
      <c r="E6" s="7">
        <f t="shared" si="0"/>
        <v>738151</v>
      </c>
      <c r="F6" s="7">
        <f t="shared" si="0"/>
        <v>656939</v>
      </c>
      <c r="G6" s="7">
        <f t="shared" si="0"/>
        <v>591939</v>
      </c>
      <c r="H6" s="7">
        <f t="shared" si="0"/>
        <v>549755</v>
      </c>
      <c r="I6" s="7">
        <f t="shared" si="0"/>
        <v>550255</v>
      </c>
      <c r="J6" s="7">
        <f t="shared" si="0"/>
        <v>631005</v>
      </c>
      <c r="K6" s="7">
        <f t="shared" si="0"/>
        <v>672689</v>
      </c>
      <c r="L6" s="7">
        <f t="shared" si="0"/>
        <v>675389</v>
      </c>
      <c r="M6" s="7">
        <f t="shared" si="0"/>
        <v>672689</v>
      </c>
      <c r="N6" s="7">
        <f t="shared" si="0"/>
        <v>1525506</v>
      </c>
      <c r="O6" s="7">
        <f>SUM(O7:O17)</f>
        <v>8395161</v>
      </c>
    </row>
    <row r="7" spans="1:15" s="8" customFormat="1" ht="12.75" customHeight="1" x14ac:dyDescent="0.2">
      <c r="A7" s="9">
        <v>113001</v>
      </c>
      <c r="B7" s="9" t="s">
        <v>17</v>
      </c>
      <c r="C7" s="10">
        <f>'[1]GESTIÓN ADMINISTRATIVA'!C7</f>
        <v>130852</v>
      </c>
      <c r="D7" s="10">
        <f>'[1]GESTIÓN ADMINISTRATIVA'!D7</f>
        <v>130852</v>
      </c>
      <c r="E7" s="10">
        <f>'[1]GESTIÓN ADMINISTRATIVA'!E7</f>
        <v>130852</v>
      </c>
      <c r="F7" s="10">
        <f>'[1]GESTIÓN ADMINISTRATIVA'!F7</f>
        <v>130852</v>
      </c>
      <c r="G7" s="10">
        <f>'[1]GESTIÓN ADMINISTRATIVA'!G7</f>
        <v>130852</v>
      </c>
      <c r="H7" s="10">
        <f>'[1]GESTIÓN ADMINISTRATIVA'!H7</f>
        <v>130852</v>
      </c>
      <c r="I7" s="10">
        <f>'[1]GESTIÓN ADMINISTRATIVA'!I7</f>
        <v>130852</v>
      </c>
      <c r="J7" s="10">
        <f>'[1]GESTIÓN ADMINISTRATIVA'!J7</f>
        <v>130852</v>
      </c>
      <c r="K7" s="10">
        <f>'[1]GESTIÓN ADMINISTRATIVA'!K7</f>
        <v>130852</v>
      </c>
      <c r="L7" s="10">
        <f>'[1]GESTIÓN ADMINISTRATIVA'!L7</f>
        <v>130852</v>
      </c>
      <c r="M7" s="10">
        <f>'[1]GESTIÓN ADMINISTRATIVA'!M7</f>
        <v>130852</v>
      </c>
      <c r="N7" s="10">
        <f>'[1]GESTIÓN ADMINISTRATIVA'!N7</f>
        <v>130852</v>
      </c>
      <c r="O7" s="11">
        <f>SUM(C7:N7)</f>
        <v>1570224</v>
      </c>
    </row>
    <row r="8" spans="1:15" s="8" customFormat="1" ht="12.75" customHeight="1" x14ac:dyDescent="0.2">
      <c r="A8" s="9">
        <v>121001</v>
      </c>
      <c r="B8" s="9" t="s">
        <v>18</v>
      </c>
      <c r="C8" s="10">
        <f>'[1]GESTIÓN ADMINISTRATIVA (I.P.)'!C7</f>
        <v>79800</v>
      </c>
      <c r="D8" s="10">
        <f>'[1]GESTIÓN ADMINISTRATIVA (I.P.)'!D7</f>
        <v>137734</v>
      </c>
      <c r="E8" s="10">
        <f>'[1]GESTIÓN ADMINISTRATIVA (I.P.)'!E7</f>
        <v>202984</v>
      </c>
      <c r="F8" s="10">
        <f>'[1]GESTIÓN ADMINISTRATIVA (I.P.)'!F7</f>
        <v>200284</v>
      </c>
      <c r="G8" s="10">
        <f>'[1]GESTIÓN ADMINISTRATIVA (I.P.)'!G7</f>
        <v>135284</v>
      </c>
      <c r="H8" s="10">
        <f>'[1]GESTIÓN ADMINISTRATIVA (I.P.)'!H7</f>
        <v>93100</v>
      </c>
      <c r="I8" s="10">
        <f>'[1]GESTIÓN ADMINISTRATIVA (I.P.)'!I7</f>
        <v>90400</v>
      </c>
      <c r="J8" s="10">
        <f>'[1]GESTIÓN ADMINISTRATIVA (I.P.)'!J7</f>
        <v>171150</v>
      </c>
      <c r="K8" s="10">
        <f>'[1]GESTIÓN ADMINISTRATIVA (I.P.)'!K7</f>
        <v>216034</v>
      </c>
      <c r="L8" s="10">
        <f>'[1]GESTIÓN ADMINISTRATIVA (I.P.)'!L7</f>
        <v>218734</v>
      </c>
      <c r="M8" s="10">
        <f>'[1]GESTIÓN ADMINISTRATIVA (I.P.)'!M7</f>
        <v>216034</v>
      </c>
      <c r="N8" s="10">
        <f>'[1]GESTIÓN ADMINISTRATIVA (I.P.)'!N7</f>
        <v>148334</v>
      </c>
      <c r="O8" s="11">
        <f t="shared" ref="O8:O17" si="1">SUM(C8:N8)</f>
        <v>1909872</v>
      </c>
    </row>
    <row r="9" spans="1:15" s="8" customFormat="1" ht="24" x14ac:dyDescent="0.2">
      <c r="A9" s="9">
        <v>132001</v>
      </c>
      <c r="B9" s="9" t="s">
        <v>19</v>
      </c>
      <c r="C9" s="10">
        <f>'[1]GESTIÓN ADMINISTRATIVA'!C8</f>
        <v>0</v>
      </c>
      <c r="D9" s="10">
        <f>'[1]GESTIÓN ADMINISTRATIVA'!D8</f>
        <v>0</v>
      </c>
      <c r="E9" s="10">
        <f>'[1]GESTIÓN ADMINISTRATIVA'!E8</f>
        <v>78512</v>
      </c>
      <c r="F9" s="10">
        <f>'[1]GESTIÓN ADMINISTRATIVA'!F8</f>
        <v>0</v>
      </c>
      <c r="G9" s="10">
        <f>'[1]GESTIÓN ADMINISTRATIVA'!G8</f>
        <v>0</v>
      </c>
      <c r="H9" s="10">
        <f>'[1]GESTIÓN ADMINISTRATIVA'!H8</f>
        <v>0</v>
      </c>
      <c r="I9" s="10">
        <f>'[1]GESTIÓN ADMINISTRATIVA'!I8</f>
        <v>0</v>
      </c>
      <c r="J9" s="10">
        <f>'[1]GESTIÓN ADMINISTRATIVA'!J8</f>
        <v>0</v>
      </c>
      <c r="K9" s="10">
        <f>'[1]GESTIÓN ADMINISTRATIVA'!K8</f>
        <v>0</v>
      </c>
      <c r="L9" s="10">
        <f>'[1]GESTIÓN ADMINISTRATIVA'!L8</f>
        <v>0</v>
      </c>
      <c r="M9" s="10">
        <f>'[1]GESTIÓN ADMINISTRATIVA'!M8</f>
        <v>0</v>
      </c>
      <c r="N9" s="10">
        <f>'[1]GESTIÓN ADMINISTRATIVA'!N8</f>
        <v>0</v>
      </c>
      <c r="O9" s="11">
        <f t="shared" si="1"/>
        <v>78512</v>
      </c>
    </row>
    <row r="10" spans="1:15" s="8" customFormat="1" ht="12.75" customHeight="1" x14ac:dyDescent="0.2">
      <c r="A10" s="9">
        <v>132002</v>
      </c>
      <c r="B10" s="9" t="s">
        <v>20</v>
      </c>
      <c r="C10" s="10">
        <f>'[1]GESTIÓN ADMINISTRATIVA'!C9</f>
        <v>0</v>
      </c>
      <c r="D10" s="10">
        <f>'[1]GESTIÓN ADMINISTRATIVA'!D9</f>
        <v>0</v>
      </c>
      <c r="E10" s="10">
        <f>'[1]GESTIÓN ADMINISTRATIVA'!E9</f>
        <v>0</v>
      </c>
      <c r="F10" s="10">
        <f>'[1]GESTIÓN ADMINISTRATIVA'!F9</f>
        <v>0</v>
      </c>
      <c r="G10" s="10">
        <f>'[1]GESTIÓN ADMINISTRATIVA'!G9</f>
        <v>0</v>
      </c>
      <c r="H10" s="10">
        <f>'[1]GESTIÓN ADMINISTRATIVA'!H9</f>
        <v>0</v>
      </c>
      <c r="I10" s="10">
        <f>'[1]GESTIÓN ADMINISTRATIVA'!I9</f>
        <v>0</v>
      </c>
      <c r="J10" s="10">
        <f>'[1]GESTIÓN ADMINISTRATIVA'!J9</f>
        <v>0</v>
      </c>
      <c r="K10" s="10">
        <f>'[1]GESTIÓN ADMINISTRATIVA'!K9</f>
        <v>0</v>
      </c>
      <c r="L10" s="10">
        <f>'[1]GESTIÓN ADMINISTRATIVA'!L9</f>
        <v>0</v>
      </c>
      <c r="M10" s="10">
        <f>'[1]GESTIÓN ADMINISTRATIVA'!M9</f>
        <v>0</v>
      </c>
      <c r="N10" s="10">
        <f>'[1]GESTIÓN ADMINISTRATIVA'!N9</f>
        <v>920517</v>
      </c>
      <c r="O10" s="11">
        <f t="shared" si="1"/>
        <v>920517</v>
      </c>
    </row>
    <row r="11" spans="1:15" s="8" customFormat="1" ht="12.75" customHeight="1" x14ac:dyDescent="0.2">
      <c r="A11" s="9">
        <v>134001</v>
      </c>
      <c r="B11" s="9" t="s">
        <v>21</v>
      </c>
      <c r="C11" s="10">
        <f>'[1]GESTIÓN ADMINISTRATIVA'!C10</f>
        <v>294002</v>
      </c>
      <c r="D11" s="10">
        <f>'[1]GESTIÓN ADMINISTRATIVA'!D10</f>
        <v>294002</v>
      </c>
      <c r="E11" s="10">
        <f>'[1]GESTIÓN ADMINISTRATIVA'!E10</f>
        <v>294002</v>
      </c>
      <c r="F11" s="10">
        <f>'[1]GESTIÓN ADMINISTRATIVA'!F10</f>
        <v>294002</v>
      </c>
      <c r="G11" s="10">
        <f>'[1]GESTIÓN ADMINISTRATIVA'!G10</f>
        <v>294002</v>
      </c>
      <c r="H11" s="10">
        <f>'[1]GESTIÓN ADMINISTRATIVA'!H10</f>
        <v>294002</v>
      </c>
      <c r="I11" s="10">
        <f>'[1]GESTIÓN ADMINISTRATIVA'!I10</f>
        <v>294002</v>
      </c>
      <c r="J11" s="10">
        <f>'[1]GESTIÓN ADMINISTRATIVA'!J10</f>
        <v>294002</v>
      </c>
      <c r="K11" s="10">
        <f>'[1]GESTIÓN ADMINISTRATIVA'!K10</f>
        <v>294002</v>
      </c>
      <c r="L11" s="10">
        <f>'[1]GESTIÓN ADMINISTRATIVA'!L10</f>
        <v>294002</v>
      </c>
      <c r="M11" s="10">
        <f>'[1]GESTIÓN ADMINISTRATIVA'!M10</f>
        <v>294002</v>
      </c>
      <c r="N11" s="10">
        <f>'[1]GESTIÓN ADMINISTRATIVA'!N10</f>
        <v>294002</v>
      </c>
      <c r="O11" s="11">
        <f t="shared" si="1"/>
        <v>3528024</v>
      </c>
    </row>
    <row r="12" spans="1:15" s="8" customFormat="1" ht="12.75" customHeight="1" x14ac:dyDescent="0.2">
      <c r="A12" s="9">
        <v>141001</v>
      </c>
      <c r="B12" s="9" t="s">
        <v>22</v>
      </c>
      <c r="C12" s="10">
        <f>'[1]GESTIÓN ADMINISTRATIVA'!C11</f>
        <v>13046</v>
      </c>
      <c r="D12" s="10">
        <f>'[1]GESTIÓN ADMINISTRATIVA'!D11</f>
        <v>13046</v>
      </c>
      <c r="E12" s="10">
        <f>'[1]GESTIÓN ADMINISTRATIVA'!E11</f>
        <v>13046</v>
      </c>
      <c r="F12" s="10">
        <f>'[1]GESTIÓN ADMINISTRATIVA'!F11</f>
        <v>13046</v>
      </c>
      <c r="G12" s="10">
        <f>'[1]GESTIÓN ADMINISTRATIVA'!G11</f>
        <v>13046</v>
      </c>
      <c r="H12" s="10">
        <f>'[1]GESTIÓN ADMINISTRATIVA'!H11</f>
        <v>13046</v>
      </c>
      <c r="I12" s="10">
        <f>'[1]GESTIÓN ADMINISTRATIVA'!I11</f>
        <v>13046</v>
      </c>
      <c r="J12" s="10">
        <f>'[1]GESTIÓN ADMINISTRATIVA'!J11</f>
        <v>13046</v>
      </c>
      <c r="K12" s="10">
        <f>'[1]GESTIÓN ADMINISTRATIVA'!K11</f>
        <v>13046</v>
      </c>
      <c r="L12" s="10">
        <f>'[1]GESTIÓN ADMINISTRATIVA'!L11</f>
        <v>13046</v>
      </c>
      <c r="M12" s="10">
        <f>'[1]GESTIÓN ADMINISTRATIVA'!M11</f>
        <v>13046</v>
      </c>
      <c r="N12" s="10">
        <f>'[1]GESTIÓN ADMINISTRATIVA'!N11</f>
        <v>13046</v>
      </c>
      <c r="O12" s="11">
        <f t="shared" si="1"/>
        <v>156552</v>
      </c>
    </row>
    <row r="13" spans="1:15" s="8" customFormat="1" ht="12.75" customHeight="1" x14ac:dyDescent="0.2">
      <c r="A13" s="9">
        <v>141004</v>
      </c>
      <c r="B13" s="9" t="s">
        <v>23</v>
      </c>
      <c r="C13" s="10">
        <f>'[1]GESTIÓN ADMINISTRATIVA'!C12</f>
        <v>4155</v>
      </c>
      <c r="D13" s="10">
        <f>'[1]GESTIÓN ADMINISTRATIVA'!D12</f>
        <v>4155</v>
      </c>
      <c r="E13" s="10">
        <f>'[1]GESTIÓN ADMINISTRATIVA'!E12</f>
        <v>4155</v>
      </c>
      <c r="F13" s="10">
        <f>'[1]GESTIÓN ADMINISTRATIVA'!F12</f>
        <v>4155</v>
      </c>
      <c r="G13" s="10">
        <f>'[1]GESTIÓN ADMINISTRATIVA'!G12</f>
        <v>4155</v>
      </c>
      <c r="H13" s="10">
        <f>'[1]GESTIÓN ADMINISTRATIVA'!H12</f>
        <v>4155</v>
      </c>
      <c r="I13" s="10">
        <f>'[1]GESTIÓN ADMINISTRATIVA'!I12</f>
        <v>4155</v>
      </c>
      <c r="J13" s="10">
        <f>'[1]GESTIÓN ADMINISTRATIVA'!J12</f>
        <v>4155</v>
      </c>
      <c r="K13" s="10">
        <f>'[1]GESTIÓN ADMINISTRATIVA'!K12</f>
        <v>4155</v>
      </c>
      <c r="L13" s="10">
        <f>'[1]GESTIÓN ADMINISTRATIVA'!L12</f>
        <v>4155</v>
      </c>
      <c r="M13" s="10">
        <f>'[1]GESTIÓN ADMINISTRATIVA'!M12</f>
        <v>4155</v>
      </c>
      <c r="N13" s="10">
        <f>'[1]GESTIÓN ADMINISTRATIVA'!N12</f>
        <v>4155</v>
      </c>
      <c r="O13" s="11">
        <f t="shared" si="1"/>
        <v>49860</v>
      </c>
    </row>
    <row r="14" spans="1:15" s="8" customFormat="1" ht="12.75" customHeight="1" x14ac:dyDescent="0.2">
      <c r="A14" s="9">
        <v>142001</v>
      </c>
      <c r="B14" s="9" t="s">
        <v>24</v>
      </c>
      <c r="C14" s="10">
        <f>'[1]GESTIÓN ADMINISTRATIVA'!C13</f>
        <v>6543</v>
      </c>
      <c r="D14" s="10">
        <f>'[1]GESTIÓN ADMINISTRATIVA'!D13</f>
        <v>6543</v>
      </c>
      <c r="E14" s="10">
        <f>'[1]GESTIÓN ADMINISTRATIVA'!E13</f>
        <v>6543</v>
      </c>
      <c r="F14" s="10">
        <f>'[1]GESTIÓN ADMINISTRATIVA'!F13</f>
        <v>6543</v>
      </c>
      <c r="G14" s="10">
        <f>'[1]GESTIÓN ADMINISTRATIVA'!G13</f>
        <v>6543</v>
      </c>
      <c r="H14" s="10">
        <f>'[1]GESTIÓN ADMINISTRATIVA'!H13</f>
        <v>6543</v>
      </c>
      <c r="I14" s="10">
        <f>'[1]GESTIÓN ADMINISTRATIVA'!I13</f>
        <v>6543</v>
      </c>
      <c r="J14" s="10">
        <f>'[1]GESTIÓN ADMINISTRATIVA'!J13</f>
        <v>6543</v>
      </c>
      <c r="K14" s="10">
        <f>'[1]GESTIÓN ADMINISTRATIVA'!K13</f>
        <v>6543</v>
      </c>
      <c r="L14" s="10">
        <f>'[1]GESTIÓN ADMINISTRATIVA'!L13</f>
        <v>6543</v>
      </c>
      <c r="M14" s="10">
        <f>'[1]GESTIÓN ADMINISTRATIVA'!M13</f>
        <v>6543</v>
      </c>
      <c r="N14" s="10">
        <f>'[1]GESTIÓN ADMINISTRATIVA'!N13</f>
        <v>6543</v>
      </c>
      <c r="O14" s="11">
        <f t="shared" si="1"/>
        <v>78516</v>
      </c>
    </row>
    <row r="15" spans="1:15" s="8" customFormat="1" ht="12.75" customHeight="1" x14ac:dyDescent="0.2">
      <c r="A15" s="9">
        <v>143001</v>
      </c>
      <c r="B15" s="9" t="s">
        <v>25</v>
      </c>
      <c r="C15" s="10">
        <f>'[1]GESTIÓN ADMINISTRATIVA'!C14</f>
        <v>2617</v>
      </c>
      <c r="D15" s="10">
        <f>'[1]GESTIÓN ADMINISTRATIVA'!D14</f>
        <v>2617</v>
      </c>
      <c r="E15" s="10">
        <f>'[1]GESTIÓN ADMINISTRATIVA'!E14</f>
        <v>2617</v>
      </c>
      <c r="F15" s="10">
        <f>'[1]GESTIÓN ADMINISTRATIVA'!F14</f>
        <v>2617</v>
      </c>
      <c r="G15" s="10">
        <f>'[1]GESTIÓN ADMINISTRATIVA'!G14</f>
        <v>2617</v>
      </c>
      <c r="H15" s="10">
        <f>'[1]GESTIÓN ADMINISTRATIVA'!H14</f>
        <v>2617</v>
      </c>
      <c r="I15" s="10">
        <f>'[1]GESTIÓN ADMINISTRATIVA'!I14</f>
        <v>2617</v>
      </c>
      <c r="J15" s="10">
        <f>'[1]GESTIÓN ADMINISTRATIVA'!J14</f>
        <v>2617</v>
      </c>
      <c r="K15" s="10">
        <f>'[1]GESTIÓN ADMINISTRATIVA'!K14</f>
        <v>2617</v>
      </c>
      <c r="L15" s="10">
        <f>'[1]GESTIÓN ADMINISTRATIVA'!L14</f>
        <v>2617</v>
      </c>
      <c r="M15" s="10">
        <f>'[1]GESTIÓN ADMINISTRATIVA'!M14</f>
        <v>2617</v>
      </c>
      <c r="N15" s="10">
        <f>'[1]GESTIÓN ADMINISTRATIVA'!N14</f>
        <v>2617</v>
      </c>
      <c r="O15" s="11">
        <f t="shared" si="1"/>
        <v>31404</v>
      </c>
    </row>
    <row r="16" spans="1:15" s="8" customFormat="1" ht="12.75" customHeight="1" x14ac:dyDescent="0.2">
      <c r="A16" s="9">
        <v>154001</v>
      </c>
      <c r="B16" s="9" t="s">
        <v>26</v>
      </c>
      <c r="C16" s="10">
        <f>'[1]GESTIÓN ADMINISTRATIVA'!C15</f>
        <v>4800</v>
      </c>
      <c r="D16" s="10">
        <f>'[1]GESTIÓN ADMINISTRATIVA'!D15</f>
        <v>4800</v>
      </c>
      <c r="E16" s="10">
        <f>'[1]GESTIÓN ADMINISTRATIVA'!E15</f>
        <v>4800</v>
      </c>
      <c r="F16" s="10">
        <f>'[1]GESTIÓN ADMINISTRATIVA'!F15</f>
        <v>4800</v>
      </c>
      <c r="G16" s="10">
        <f>'[1]GESTIÓN ADMINISTRATIVA'!G15</f>
        <v>4800</v>
      </c>
      <c r="H16" s="10">
        <f>'[1]GESTIÓN ADMINISTRATIVA'!H15</f>
        <v>4800</v>
      </c>
      <c r="I16" s="10">
        <f>'[1]GESTIÓN ADMINISTRATIVA'!I15</f>
        <v>4800</v>
      </c>
      <c r="J16" s="10">
        <f>'[1]GESTIÓN ADMINISTRATIVA'!J15</f>
        <v>4800</v>
      </c>
      <c r="K16" s="10">
        <f>'[1]GESTIÓN ADMINISTRATIVA'!K15</f>
        <v>4800</v>
      </c>
      <c r="L16" s="10">
        <f>'[1]GESTIÓN ADMINISTRATIVA'!L15</f>
        <v>4800</v>
      </c>
      <c r="M16" s="10">
        <f>'[1]GESTIÓN ADMINISTRATIVA'!M15</f>
        <v>4800</v>
      </c>
      <c r="N16" s="10">
        <f>'[1]GESTIÓN ADMINISTRATIVA'!N15</f>
        <v>4800</v>
      </c>
      <c r="O16" s="11">
        <f t="shared" si="1"/>
        <v>57600</v>
      </c>
    </row>
    <row r="17" spans="1:15" s="8" customFormat="1" ht="12.75" customHeight="1" x14ac:dyDescent="0.2">
      <c r="A17" s="9">
        <v>154004</v>
      </c>
      <c r="B17" s="9" t="s">
        <v>27</v>
      </c>
      <c r="C17" s="10">
        <f>'[1]GESTIÓN ADMINISTRATIVA'!C16</f>
        <v>640</v>
      </c>
      <c r="D17" s="10">
        <f>'[1]GESTIÓN ADMINISTRATIVA'!D16</f>
        <v>640</v>
      </c>
      <c r="E17" s="10">
        <f>'[1]GESTIÓN ADMINISTRATIVA'!E16</f>
        <v>640</v>
      </c>
      <c r="F17" s="10">
        <f>'[1]GESTIÓN ADMINISTRATIVA'!F16</f>
        <v>640</v>
      </c>
      <c r="G17" s="10">
        <f>'[1]GESTIÓN ADMINISTRATIVA'!G16</f>
        <v>640</v>
      </c>
      <c r="H17" s="10">
        <f>'[1]GESTIÓN ADMINISTRATIVA'!H16</f>
        <v>640</v>
      </c>
      <c r="I17" s="10">
        <f>'[1]GESTIÓN ADMINISTRATIVA'!I16</f>
        <v>3840</v>
      </c>
      <c r="J17" s="10">
        <f>'[1]GESTIÓN ADMINISTRATIVA'!J16</f>
        <v>3840</v>
      </c>
      <c r="K17" s="10">
        <f>'[1]GESTIÓN ADMINISTRATIVA'!K16</f>
        <v>640</v>
      </c>
      <c r="L17" s="10">
        <f>'[1]GESTIÓN ADMINISTRATIVA'!L16</f>
        <v>640</v>
      </c>
      <c r="M17" s="10">
        <f>'[1]GESTIÓN ADMINISTRATIVA'!M16</f>
        <v>640</v>
      </c>
      <c r="N17" s="10">
        <f>'[1]GESTIÓN ADMINISTRATIVA'!N16</f>
        <v>640</v>
      </c>
      <c r="O17" s="11">
        <f t="shared" si="1"/>
        <v>14080</v>
      </c>
    </row>
    <row r="18" spans="1:15" s="8" customFormat="1" ht="12.75" customHeight="1" x14ac:dyDescent="0.2">
      <c r="A18" s="5">
        <v>2000</v>
      </c>
      <c r="B18" s="6" t="s">
        <v>28</v>
      </c>
      <c r="C18" s="7">
        <f t="shared" ref="C18:N18" si="2">SUM(C19:C26)</f>
        <v>5000</v>
      </c>
      <c r="D18" s="7">
        <f t="shared" si="2"/>
        <v>83120</v>
      </c>
      <c r="E18" s="7">
        <f t="shared" si="2"/>
        <v>55000</v>
      </c>
      <c r="F18" s="7">
        <f t="shared" si="2"/>
        <v>66000</v>
      </c>
      <c r="G18" s="7">
        <f t="shared" si="2"/>
        <v>30000</v>
      </c>
      <c r="H18" s="7">
        <f t="shared" si="2"/>
        <v>60000</v>
      </c>
      <c r="I18" s="7">
        <f t="shared" si="2"/>
        <v>70000</v>
      </c>
      <c r="J18" s="7">
        <f t="shared" si="2"/>
        <v>70000</v>
      </c>
      <c r="K18" s="7">
        <f t="shared" si="2"/>
        <v>27000</v>
      </c>
      <c r="L18" s="7">
        <f t="shared" si="2"/>
        <v>27000</v>
      </c>
      <c r="M18" s="7">
        <f t="shared" si="2"/>
        <v>33234</v>
      </c>
      <c r="N18" s="7">
        <f t="shared" si="2"/>
        <v>5000</v>
      </c>
      <c r="O18" s="7">
        <f>SUM(C18:N18)</f>
        <v>531354</v>
      </c>
    </row>
    <row r="19" spans="1:15" s="8" customFormat="1" ht="12" x14ac:dyDescent="0.2">
      <c r="A19" s="9">
        <v>211001</v>
      </c>
      <c r="B19" s="9" t="s">
        <v>29</v>
      </c>
      <c r="C19" s="10">
        <f>[1]PLANEACIÓN!C7+'[1]GESTIÓN ADMINISTRATIVA (I.P.)'!C11</f>
        <v>0</v>
      </c>
      <c r="D19" s="10">
        <f>[1]PLANEACIÓN!D7+'[1]GESTIÓN ADMINISTRATIVA (I.P.)'!D11</f>
        <v>8000</v>
      </c>
      <c r="E19" s="10">
        <f>[1]PLANEACIÓN!E7+'[1]GESTIÓN ADMINISTRATIVA (I.P.)'!E11</f>
        <v>8000</v>
      </c>
      <c r="F19" s="10">
        <f>[1]PLANEACIÓN!F7+'[1]GESTIÓN ADMINISTRATIVA (I.P.)'!F11</f>
        <v>17000</v>
      </c>
      <c r="G19" s="10">
        <f>[1]PLANEACIÓN!G7+'[1]GESTIÓN ADMINISTRATIVA (I.P.)'!G11</f>
        <v>5000</v>
      </c>
      <c r="H19" s="10">
        <f>[1]PLANEACIÓN!H7+'[1]GESTIÓN ADMINISTRATIVA (I.P.)'!H11</f>
        <v>15000</v>
      </c>
      <c r="I19" s="10">
        <f>[1]PLANEACIÓN!I7+'[1]GESTIÓN ADMINISTRATIVA (I.P.)'!I11</f>
        <v>5000</v>
      </c>
      <c r="J19" s="10">
        <f>[1]PLANEACIÓN!J7+'[1]GESTIÓN ADMINISTRATIVA (I.P.)'!J11</f>
        <v>12000</v>
      </c>
      <c r="K19" s="10">
        <f>[1]PLANEACIÓN!K7+'[1]GESTIÓN ADMINISTRATIVA (I.P.)'!K11</f>
        <v>10000</v>
      </c>
      <c r="L19" s="10">
        <f>[1]PLANEACIÓN!L7+'[1]GESTIÓN ADMINISTRATIVA (I.P.)'!L11</f>
        <v>0</v>
      </c>
      <c r="M19" s="10">
        <f>[1]PLANEACIÓN!M7+'[1]GESTIÓN ADMINISTRATIVA (I.P.)'!M11</f>
        <v>10234</v>
      </c>
      <c r="N19" s="10">
        <f>[1]PLANEACIÓN!N7+'[1]GESTIÓN ADMINISTRATIVA (I.P.)'!N11</f>
        <v>0</v>
      </c>
      <c r="O19" s="11">
        <f>SUM(C19:N19)</f>
        <v>90234</v>
      </c>
    </row>
    <row r="20" spans="1:15" s="8" customFormat="1" ht="12" x14ac:dyDescent="0.2">
      <c r="A20" s="9">
        <v>211002</v>
      </c>
      <c r="B20" s="9" t="s">
        <v>30</v>
      </c>
      <c r="C20" s="10">
        <f>[1]PLANEACIÓN!C8</f>
        <v>0</v>
      </c>
      <c r="D20" s="10">
        <f>[1]PLANEACIÓN!D8</f>
        <v>5120</v>
      </c>
      <c r="E20" s="10">
        <f>[1]PLANEACIÓN!E8</f>
        <v>5000</v>
      </c>
      <c r="F20" s="10">
        <f>[1]PLANEACIÓN!F8</f>
        <v>4000</v>
      </c>
      <c r="G20" s="10">
        <f>[1]PLANEACIÓN!G8</f>
        <v>5000</v>
      </c>
      <c r="H20" s="10">
        <f>[1]PLANEACIÓN!H8</f>
        <v>5000</v>
      </c>
      <c r="I20" s="10">
        <f>[1]PLANEACIÓN!I8</f>
        <v>5000</v>
      </c>
      <c r="J20" s="10">
        <f>[1]PLANEACIÓN!J8</f>
        <v>5000</v>
      </c>
      <c r="K20" s="10">
        <f>[1]PLANEACIÓN!K8</f>
        <v>5000</v>
      </c>
      <c r="L20" s="10">
        <f>[1]PLANEACIÓN!L8</f>
        <v>5000</v>
      </c>
      <c r="M20" s="10">
        <f>[1]PLANEACIÓN!M8</f>
        <v>5000</v>
      </c>
      <c r="N20" s="10">
        <f>[1]PLANEACIÓN!N8</f>
        <v>0</v>
      </c>
      <c r="O20" s="11">
        <f t="shared" ref="O20:O26" si="3">SUM(C20:N20)</f>
        <v>49120</v>
      </c>
    </row>
    <row r="21" spans="1:15" s="8" customFormat="1" ht="24" x14ac:dyDescent="0.2">
      <c r="A21" s="9">
        <v>214001</v>
      </c>
      <c r="B21" s="9" t="s">
        <v>31</v>
      </c>
      <c r="C21" s="10">
        <f>[1]PLANEACIÓN!C9+'[1]GESTIÓN ADMINISTRATIVA (I.P.)'!C10</f>
        <v>0</v>
      </c>
      <c r="D21" s="10">
        <f>[1]PLANEACIÓN!D9+'[1]GESTIÓN ADMINISTRATIVA (I.P.)'!D10</f>
        <v>50000</v>
      </c>
      <c r="E21" s="10">
        <f>[1]PLANEACIÓN!E9+'[1]GESTIÓN ADMINISTRATIVA (I.P.)'!E10</f>
        <v>0</v>
      </c>
      <c r="F21" s="10">
        <f>[1]PLANEACIÓN!F9+'[1]GESTIÓN ADMINISTRATIVA (I.P.)'!F10</f>
        <v>0</v>
      </c>
      <c r="G21" s="10">
        <f>[1]PLANEACIÓN!G9+'[1]GESTIÓN ADMINISTRATIVA (I.P.)'!G10</f>
        <v>0</v>
      </c>
      <c r="H21" s="10">
        <f>[1]PLANEACIÓN!H9+'[1]GESTIÓN ADMINISTRATIVA (I.P.)'!H10</f>
        <v>30000</v>
      </c>
      <c r="I21" s="10">
        <f>[1]PLANEACIÓN!I9+'[1]GESTIÓN ADMINISTRATIVA (I.P.)'!I10</f>
        <v>20000</v>
      </c>
      <c r="J21" s="10">
        <f>[1]PLANEACIÓN!J9+'[1]GESTIÓN ADMINISTRATIVA (I.P.)'!J10</f>
        <v>0</v>
      </c>
      <c r="K21" s="10">
        <f>[1]PLANEACIÓN!K9+'[1]GESTIÓN ADMINISTRATIVA (I.P.)'!K10</f>
        <v>0</v>
      </c>
      <c r="L21" s="10">
        <f>[1]PLANEACIÓN!L9+'[1]GESTIÓN ADMINISTRATIVA (I.P.)'!L10</f>
        <v>12000</v>
      </c>
      <c r="M21" s="10">
        <f>[1]PLANEACIÓN!M9+'[1]GESTIÓN ADMINISTRATIVA (I.P.)'!M10</f>
        <v>0</v>
      </c>
      <c r="N21" s="10">
        <f>[1]PLANEACIÓN!N9+'[1]GESTIÓN ADMINISTRATIVA (I.P.)'!N10</f>
        <v>0</v>
      </c>
      <c r="O21" s="11">
        <f t="shared" si="3"/>
        <v>112000</v>
      </c>
    </row>
    <row r="22" spans="1:15" s="8" customFormat="1" ht="12" x14ac:dyDescent="0.2">
      <c r="A22" s="12">
        <v>216001</v>
      </c>
      <c r="B22" s="12" t="s">
        <v>32</v>
      </c>
      <c r="C22" s="10">
        <f>'[1]GESTIÓN ADMINISTRATIVA'!C18</f>
        <v>0</v>
      </c>
      <c r="D22" s="10">
        <f>'[1]GESTIÓN ADMINISTRATIVA'!D18</f>
        <v>0</v>
      </c>
      <c r="E22" s="10">
        <f>'[1]GESTIÓN ADMINISTRATIVA'!E18</f>
        <v>25000</v>
      </c>
      <c r="F22" s="10">
        <f>'[1]GESTIÓN ADMINISTRATIVA'!F18</f>
        <v>0</v>
      </c>
      <c r="G22" s="10">
        <f>'[1]GESTIÓN ADMINISTRATIVA'!G18</f>
        <v>0</v>
      </c>
      <c r="H22" s="10">
        <f>'[1]GESTIÓN ADMINISTRATIVA'!H18</f>
        <v>0</v>
      </c>
      <c r="I22" s="10">
        <f>'[1]GESTIÓN ADMINISTRATIVA'!I18</f>
        <v>25000</v>
      </c>
      <c r="J22" s="10">
        <f>'[1]GESTIÓN ADMINISTRATIVA'!J18</f>
        <v>0</v>
      </c>
      <c r="K22" s="10">
        <f>'[1]GESTIÓN ADMINISTRATIVA'!K18</f>
        <v>0</v>
      </c>
      <c r="L22" s="10">
        <f>'[1]GESTIÓN ADMINISTRATIVA'!L18</f>
        <v>0</v>
      </c>
      <c r="M22" s="10">
        <f>'[1]GESTIÓN ADMINISTRATIVA'!M18</f>
        <v>0</v>
      </c>
      <c r="N22" s="10">
        <f>'[1]GESTIÓN ADMINISTRATIVA'!N18</f>
        <v>0</v>
      </c>
      <c r="O22" s="11">
        <f t="shared" si="3"/>
        <v>50000</v>
      </c>
    </row>
    <row r="23" spans="1:15" s="8" customFormat="1" ht="12" x14ac:dyDescent="0.2">
      <c r="A23" s="12">
        <v>217001</v>
      </c>
      <c r="B23" s="12" t="s">
        <v>33</v>
      </c>
      <c r="C23" s="10">
        <f>'[1]CONSOLIDADO I.P.'!C9</f>
        <v>0</v>
      </c>
      <c r="D23" s="10">
        <f>'[1]CONSOLIDADO I.P.'!D9</f>
        <v>0</v>
      </c>
      <c r="E23" s="10">
        <f>'[1]CONSOLIDADO I.P.'!E9</f>
        <v>0</v>
      </c>
      <c r="F23" s="10">
        <f>'[1]CONSOLIDADO I.P.'!F9</f>
        <v>35000</v>
      </c>
      <c r="G23" s="10">
        <f>'[1]CONSOLIDADO I.P.'!G9</f>
        <v>0</v>
      </c>
      <c r="H23" s="10">
        <f>'[1]CONSOLIDADO I.P.'!H9</f>
        <v>0</v>
      </c>
      <c r="I23" s="10">
        <f>'[1]CONSOLIDADO I.P.'!I9</f>
        <v>0</v>
      </c>
      <c r="J23" s="10">
        <f>'[1]CONSOLIDADO I.P.'!J9</f>
        <v>35000</v>
      </c>
      <c r="K23" s="10">
        <f>'[1]CONSOLIDADO I.P.'!K9</f>
        <v>0</v>
      </c>
      <c r="L23" s="10">
        <f>'[1]CONSOLIDADO I.P.'!L9</f>
        <v>0</v>
      </c>
      <c r="M23" s="10">
        <f>'[1]CONSOLIDADO I.P.'!M9</f>
        <v>0</v>
      </c>
      <c r="N23" s="10">
        <f>'[1]CONSOLIDADO I.P.'!N9</f>
        <v>0</v>
      </c>
      <c r="O23" s="11">
        <f t="shared" si="3"/>
        <v>70000</v>
      </c>
    </row>
    <row r="24" spans="1:15" s="8" customFormat="1" ht="22.5" x14ac:dyDescent="0.2">
      <c r="A24" s="12">
        <v>253001</v>
      </c>
      <c r="B24" s="12" t="s">
        <v>34</v>
      </c>
      <c r="C24" s="10">
        <f>'[1]GESTIÓN ADMINISTRATIVA'!C19</f>
        <v>0</v>
      </c>
      <c r="D24" s="10">
        <f>'[1]GESTIÓN ADMINISTRATIVA'!D19</f>
        <v>0</v>
      </c>
      <c r="E24" s="10">
        <f>'[1]GESTIÓN ADMINISTRATIVA'!E19</f>
        <v>5000</v>
      </c>
      <c r="F24" s="10">
        <f>'[1]GESTIÓN ADMINISTRATIVA'!F19</f>
        <v>0</v>
      </c>
      <c r="G24" s="10">
        <f>'[1]GESTIÓN ADMINISTRATIVA'!G19</f>
        <v>0</v>
      </c>
      <c r="H24" s="10">
        <f>'[1]GESTIÓN ADMINISTRATIVA'!H19</f>
        <v>0</v>
      </c>
      <c r="I24" s="10">
        <f>'[1]GESTIÓN ADMINISTRATIVA'!I19</f>
        <v>5000</v>
      </c>
      <c r="J24" s="10">
        <f>'[1]GESTIÓN ADMINISTRATIVA'!J19</f>
        <v>0</v>
      </c>
      <c r="K24" s="10">
        <f>'[1]GESTIÓN ADMINISTRATIVA'!K19</f>
        <v>0</v>
      </c>
      <c r="L24" s="10">
        <f>'[1]GESTIÓN ADMINISTRATIVA'!L19</f>
        <v>0</v>
      </c>
      <c r="M24" s="10">
        <f>'[1]GESTIÓN ADMINISTRATIVA'!M19</f>
        <v>0</v>
      </c>
      <c r="N24" s="10">
        <f>'[1]GESTIÓN ADMINISTRATIVA'!N19</f>
        <v>0</v>
      </c>
      <c r="O24" s="11">
        <f t="shared" si="3"/>
        <v>10000</v>
      </c>
    </row>
    <row r="25" spans="1:15" s="8" customFormat="1" ht="36" x14ac:dyDescent="0.2">
      <c r="A25" s="9">
        <v>261001</v>
      </c>
      <c r="B25" s="9" t="s">
        <v>35</v>
      </c>
      <c r="C25" s="10">
        <f>'[1]EXTENSIÓN Y VINCULACION'!C7</f>
        <v>5000</v>
      </c>
      <c r="D25" s="10">
        <f>'[1]EXTENSIÓN Y VINCULACION'!D7</f>
        <v>10000</v>
      </c>
      <c r="E25" s="10">
        <f>'[1]EXTENSIÓN Y VINCULACION'!E7</f>
        <v>10000</v>
      </c>
      <c r="F25" s="10">
        <f>'[1]EXTENSIÓN Y VINCULACION'!F7</f>
        <v>10000</v>
      </c>
      <c r="G25" s="10">
        <f>'[1]EXTENSIÓN Y VINCULACION'!G7</f>
        <v>10000</v>
      </c>
      <c r="H25" s="10">
        <f>'[1]EXTENSIÓN Y VINCULACION'!H7</f>
        <v>10000</v>
      </c>
      <c r="I25" s="10">
        <f>'[1]EXTENSIÓN Y VINCULACION'!I7</f>
        <v>10000</v>
      </c>
      <c r="J25" s="10">
        <f>'[1]EXTENSIÓN Y VINCULACION'!J7</f>
        <v>10000</v>
      </c>
      <c r="K25" s="10">
        <f>'[1]EXTENSIÓN Y VINCULACION'!K7</f>
        <v>10000</v>
      </c>
      <c r="L25" s="10">
        <f>'[1]EXTENSIÓN Y VINCULACION'!L7</f>
        <v>10000</v>
      </c>
      <c r="M25" s="10">
        <f>'[1]EXTENSIÓN Y VINCULACION'!M7</f>
        <v>10000</v>
      </c>
      <c r="N25" s="10">
        <f>'[1]EXTENSIÓN Y VINCULACION'!N7</f>
        <v>5000</v>
      </c>
      <c r="O25" s="11">
        <f t="shared" si="3"/>
        <v>110000</v>
      </c>
    </row>
    <row r="26" spans="1:15" s="8" customFormat="1" ht="12" x14ac:dyDescent="0.2">
      <c r="A26" s="9">
        <v>296001</v>
      </c>
      <c r="B26" s="9" t="s">
        <v>36</v>
      </c>
      <c r="C26" s="10">
        <f>'[1]GESTIÓN ADMINISTRATIVA'!C20</f>
        <v>0</v>
      </c>
      <c r="D26" s="10">
        <f>'[1]GESTIÓN ADMINISTRATIVA'!D20</f>
        <v>10000</v>
      </c>
      <c r="E26" s="10">
        <f>'[1]GESTIÓN ADMINISTRATIVA'!E20</f>
        <v>2000</v>
      </c>
      <c r="F26" s="10">
        <f>'[1]GESTIÓN ADMINISTRATIVA'!F20</f>
        <v>0</v>
      </c>
      <c r="G26" s="10">
        <f>'[1]GESTIÓN ADMINISTRATIVA'!G20</f>
        <v>10000</v>
      </c>
      <c r="H26" s="10">
        <f>'[1]GESTIÓN ADMINISTRATIVA'!H20</f>
        <v>0</v>
      </c>
      <c r="I26" s="10">
        <f>'[1]GESTIÓN ADMINISTRATIVA'!I20</f>
        <v>0</v>
      </c>
      <c r="J26" s="10">
        <f>'[1]GESTIÓN ADMINISTRATIVA'!J20</f>
        <v>8000</v>
      </c>
      <c r="K26" s="10">
        <f>'[1]GESTIÓN ADMINISTRATIVA'!K20</f>
        <v>2000</v>
      </c>
      <c r="L26" s="10">
        <f>'[1]GESTIÓN ADMINISTRATIVA'!L20</f>
        <v>0</v>
      </c>
      <c r="M26" s="10">
        <f>'[1]GESTIÓN ADMINISTRATIVA'!M20</f>
        <v>8000</v>
      </c>
      <c r="N26" s="10">
        <f>'[1]GESTIÓN ADMINISTRATIVA'!N20</f>
        <v>0</v>
      </c>
      <c r="O26" s="11">
        <f t="shared" si="3"/>
        <v>40000</v>
      </c>
    </row>
    <row r="27" spans="1:15" s="8" customFormat="1" ht="12.75" customHeight="1" x14ac:dyDescent="0.2">
      <c r="A27" s="5">
        <v>3000</v>
      </c>
      <c r="B27" s="6" t="s">
        <v>37</v>
      </c>
      <c r="C27" s="7">
        <f t="shared" ref="C27:N27" si="4">SUM(C28:C47)</f>
        <v>169835</v>
      </c>
      <c r="D27" s="7">
        <f t="shared" si="4"/>
        <v>251973</v>
      </c>
      <c r="E27" s="7">
        <f t="shared" si="4"/>
        <v>244538</v>
      </c>
      <c r="F27" s="7">
        <f t="shared" si="4"/>
        <v>203950</v>
      </c>
      <c r="G27" s="7">
        <f t="shared" si="4"/>
        <v>178500</v>
      </c>
      <c r="H27" s="7">
        <f t="shared" si="4"/>
        <v>223234</v>
      </c>
      <c r="I27" s="7">
        <f t="shared" si="4"/>
        <v>359456</v>
      </c>
      <c r="J27" s="7">
        <f t="shared" si="4"/>
        <v>173672</v>
      </c>
      <c r="K27" s="7">
        <f t="shared" si="4"/>
        <v>265922</v>
      </c>
      <c r="L27" s="7">
        <f t="shared" si="4"/>
        <v>253003</v>
      </c>
      <c r="M27" s="7">
        <f t="shared" si="4"/>
        <v>174922.00020000001</v>
      </c>
      <c r="N27" s="7">
        <f t="shared" si="4"/>
        <v>568800</v>
      </c>
      <c r="O27" s="11">
        <f>SUM(C27:N27)</f>
        <v>3067805.0002000001</v>
      </c>
    </row>
    <row r="28" spans="1:15" s="8" customFormat="1" ht="24" x14ac:dyDescent="0.2">
      <c r="A28" s="9">
        <v>311001</v>
      </c>
      <c r="B28" s="9" t="s">
        <v>38</v>
      </c>
      <c r="C28" s="10">
        <f>'[1]GESTIÓN ADMINISTRATIVA'!C22</f>
        <v>5000</v>
      </c>
      <c r="D28" s="10">
        <f>'[1]GESTIÓN ADMINISTRATIVA'!D22</f>
        <v>0</v>
      </c>
      <c r="E28" s="10">
        <f>'[1]GESTIÓN ADMINISTRATIVA'!E22</f>
        <v>5000</v>
      </c>
      <c r="F28" s="10">
        <f>'[1]GESTIÓN ADMINISTRATIVA'!F22</f>
        <v>0</v>
      </c>
      <c r="G28" s="10">
        <f>'[1]GESTIÓN ADMINISTRATIVA'!G22</f>
        <v>5000</v>
      </c>
      <c r="H28" s="10">
        <f>'[1]GESTIÓN ADMINISTRATIVA'!H22</f>
        <v>0</v>
      </c>
      <c r="I28" s="10">
        <f>'[1]GESTIÓN ADMINISTRATIVA'!I22</f>
        <v>5000</v>
      </c>
      <c r="J28" s="10">
        <f>'[1]GESTIÓN ADMINISTRATIVA'!J22</f>
        <v>0</v>
      </c>
      <c r="K28" s="10">
        <f>'[1]GESTIÓN ADMINISTRATIVA'!K22</f>
        <v>5000</v>
      </c>
      <c r="L28" s="10">
        <f>'[1]GESTIÓN ADMINISTRATIVA'!L22</f>
        <v>0</v>
      </c>
      <c r="M28" s="10">
        <f>'[1]GESTIÓN ADMINISTRATIVA'!M22</f>
        <v>5000</v>
      </c>
      <c r="N28" s="10">
        <f>'[1]GESTIÓN ADMINISTRATIVA'!N22</f>
        <v>0</v>
      </c>
      <c r="O28" s="11">
        <f>SUM(C28:N28)</f>
        <v>30000</v>
      </c>
    </row>
    <row r="29" spans="1:15" s="8" customFormat="1" ht="24" x14ac:dyDescent="0.2">
      <c r="A29" s="9">
        <v>314001</v>
      </c>
      <c r="B29" s="9" t="s">
        <v>39</v>
      </c>
      <c r="C29" s="10">
        <f>'[1]GESTIÓN ADMINISTRATIVA'!C23</f>
        <v>2500</v>
      </c>
      <c r="D29" s="10">
        <f>'[1]GESTIÓN ADMINISTRATIVA'!D23</f>
        <v>2500</v>
      </c>
      <c r="E29" s="10">
        <f>'[1]GESTIÓN ADMINISTRATIVA'!E23</f>
        <v>2500</v>
      </c>
      <c r="F29" s="10">
        <f>'[1]GESTIÓN ADMINISTRATIVA'!F23</f>
        <v>2500</v>
      </c>
      <c r="G29" s="10">
        <f>'[1]GESTIÓN ADMINISTRATIVA'!G23</f>
        <v>2500</v>
      </c>
      <c r="H29" s="10">
        <f>'[1]GESTIÓN ADMINISTRATIVA'!H23</f>
        <v>2500</v>
      </c>
      <c r="I29" s="10">
        <f>'[1]GESTIÓN ADMINISTRATIVA'!I23</f>
        <v>2500</v>
      </c>
      <c r="J29" s="10">
        <f>'[1]GESTIÓN ADMINISTRATIVA'!J23</f>
        <v>2500</v>
      </c>
      <c r="K29" s="10">
        <f>'[1]GESTIÓN ADMINISTRATIVA'!K23</f>
        <v>2500</v>
      </c>
      <c r="L29" s="10">
        <f>'[1]GESTIÓN ADMINISTRATIVA'!L23</f>
        <v>2500</v>
      </c>
      <c r="M29" s="10">
        <f>'[1]GESTIÓN ADMINISTRATIVA'!M23</f>
        <v>2500</v>
      </c>
      <c r="N29" s="10">
        <f>'[1]GESTIÓN ADMINISTRATIVA'!N23</f>
        <v>2500</v>
      </c>
      <c r="O29" s="11">
        <f t="shared" ref="O29:O47" si="5">SUM(C29:N29)</f>
        <v>30000</v>
      </c>
    </row>
    <row r="30" spans="1:15" s="8" customFormat="1" ht="12" x14ac:dyDescent="0.2">
      <c r="A30" s="9">
        <v>318001</v>
      </c>
      <c r="B30" s="9" t="s">
        <v>40</v>
      </c>
      <c r="C30" s="10">
        <f>'[1]EXTENSIÓN Y VINCULACION'!C9</f>
        <v>0</v>
      </c>
      <c r="D30" s="10">
        <f>'[1]EXTENSIÓN Y VINCULACION'!D9</f>
        <v>400</v>
      </c>
      <c r="E30" s="10">
        <f>'[1]EXTENSIÓN Y VINCULACION'!E9</f>
        <v>0</v>
      </c>
      <c r="F30" s="10">
        <f>'[1]EXTENSIÓN Y VINCULACION'!F9</f>
        <v>500</v>
      </c>
      <c r="G30" s="10">
        <f>'[1]EXTENSIÓN Y VINCULACION'!G9</f>
        <v>0</v>
      </c>
      <c r="H30" s="10">
        <f>'[1]EXTENSIÓN Y VINCULACION'!H9</f>
        <v>0</v>
      </c>
      <c r="I30" s="10">
        <f>'[1]EXTENSIÓN Y VINCULACION'!I9</f>
        <v>1000</v>
      </c>
      <c r="J30" s="10">
        <f>'[1]EXTENSIÓN Y VINCULACION'!J9</f>
        <v>0</v>
      </c>
      <c r="K30" s="10">
        <f>'[1]EXTENSIÓN Y VINCULACION'!K9</f>
        <v>0</v>
      </c>
      <c r="L30" s="10">
        <f>'[1]EXTENSIÓN Y VINCULACION'!L9</f>
        <v>0</v>
      </c>
      <c r="M30" s="10">
        <f>'[1]EXTENSIÓN Y VINCULACION'!M9</f>
        <v>0</v>
      </c>
      <c r="N30" s="10">
        <f>'[1]EXTENSIÓN Y VINCULACION'!N9</f>
        <v>0</v>
      </c>
      <c r="O30" s="11">
        <f t="shared" si="5"/>
        <v>1900</v>
      </c>
    </row>
    <row r="31" spans="1:15" s="8" customFormat="1" ht="12.75" customHeight="1" x14ac:dyDescent="0.2">
      <c r="A31" s="9">
        <v>322001</v>
      </c>
      <c r="B31" s="9" t="s">
        <v>41</v>
      </c>
      <c r="C31" s="10">
        <f>'[1]GESTIÓN ADMINISTRATIVA'!C24</f>
        <v>56000</v>
      </c>
      <c r="D31" s="10">
        <f>'[1]GESTIÓN ADMINISTRATIVA'!D24</f>
        <v>56000</v>
      </c>
      <c r="E31" s="10">
        <f>'[1]GESTIÓN ADMINISTRATIVA'!E24</f>
        <v>56000</v>
      </c>
      <c r="F31" s="10">
        <f>'[1]GESTIÓN ADMINISTRATIVA'!F24</f>
        <v>56000</v>
      </c>
      <c r="G31" s="10">
        <f>'[1]GESTIÓN ADMINISTRATIVA'!G24</f>
        <v>56000</v>
      </c>
      <c r="H31" s="10">
        <f>'[1]GESTIÓN ADMINISTRATIVA'!H24</f>
        <v>56000</v>
      </c>
      <c r="I31" s="10">
        <f>'[1]GESTIÓN ADMINISTRATIVA'!I24</f>
        <v>56000</v>
      </c>
      <c r="J31" s="10">
        <f>'[1]GESTIÓN ADMINISTRATIVA'!J24</f>
        <v>56000</v>
      </c>
      <c r="K31" s="10">
        <f>'[1]GESTIÓN ADMINISTRATIVA'!K24</f>
        <v>56000</v>
      </c>
      <c r="L31" s="10">
        <f>'[1]GESTIÓN ADMINISTRATIVA'!L24</f>
        <v>56000</v>
      </c>
      <c r="M31" s="10">
        <f>'[1]GESTIÓN ADMINISTRATIVA'!M24</f>
        <v>56000</v>
      </c>
      <c r="N31" s="10">
        <f>'[1]GESTIÓN ADMINISTRATIVA'!N24</f>
        <v>56000</v>
      </c>
      <c r="O31" s="11">
        <f t="shared" si="5"/>
        <v>672000</v>
      </c>
    </row>
    <row r="32" spans="1:15" s="8" customFormat="1" ht="24" x14ac:dyDescent="0.2">
      <c r="A32" s="9">
        <v>323002</v>
      </c>
      <c r="B32" s="9" t="s">
        <v>42</v>
      </c>
      <c r="C32" s="10">
        <f>'[1]GESTIÓN ADMINISTRATIVA'!C25</f>
        <v>1500</v>
      </c>
      <c r="D32" s="10">
        <f>'[1]GESTIÓN ADMINISTRATIVA'!D25</f>
        <v>1500</v>
      </c>
      <c r="E32" s="10">
        <f>'[1]GESTIÓN ADMINISTRATIVA'!E25</f>
        <v>1500</v>
      </c>
      <c r="F32" s="10">
        <f>'[1]GESTIÓN ADMINISTRATIVA'!F25</f>
        <v>1500</v>
      </c>
      <c r="G32" s="10">
        <f>'[1]GESTIÓN ADMINISTRATIVA'!G25</f>
        <v>1500</v>
      </c>
      <c r="H32" s="10">
        <f>'[1]GESTIÓN ADMINISTRATIVA'!H25</f>
        <v>1500</v>
      </c>
      <c r="I32" s="10">
        <f>'[1]GESTIÓN ADMINISTRATIVA'!I25</f>
        <v>1500</v>
      </c>
      <c r="J32" s="10">
        <f>'[1]GESTIÓN ADMINISTRATIVA'!J25</f>
        <v>1500</v>
      </c>
      <c r="K32" s="10">
        <f>'[1]GESTIÓN ADMINISTRATIVA'!K25</f>
        <v>1500</v>
      </c>
      <c r="L32" s="10">
        <f>'[1]GESTIÓN ADMINISTRATIVA'!L25</f>
        <v>1500</v>
      </c>
      <c r="M32" s="10">
        <f>'[1]GESTIÓN ADMINISTRATIVA'!M25</f>
        <v>1500</v>
      </c>
      <c r="N32" s="10">
        <f>'[1]GESTIÓN ADMINISTRATIVA'!N25</f>
        <v>1500</v>
      </c>
      <c r="O32" s="11">
        <f t="shared" si="5"/>
        <v>18000</v>
      </c>
    </row>
    <row r="33" spans="1:15" s="8" customFormat="1" ht="24" x14ac:dyDescent="0.2">
      <c r="A33" s="9">
        <v>327001</v>
      </c>
      <c r="B33" s="9" t="s">
        <v>43</v>
      </c>
      <c r="C33" s="10">
        <f>'[1]GESTIÓN ADMINISTRATIVA'!C26+'[1]CONSOLIDADO I.P.'!C21</f>
        <v>0</v>
      </c>
      <c r="D33" s="10">
        <f>'[1]GESTIÓN ADMINISTRATIVA'!D26+'[1]CONSOLIDADO I.P.'!D21</f>
        <v>50000</v>
      </c>
      <c r="E33" s="10">
        <f>'[1]GESTIÓN ADMINISTRATIVA'!E26+'[1]CONSOLIDADO I.P.'!E21</f>
        <v>10000</v>
      </c>
      <c r="F33" s="10">
        <f>'[1]GESTIÓN ADMINISTRATIVA'!F26+'[1]CONSOLIDADO I.P.'!F21</f>
        <v>0</v>
      </c>
      <c r="G33" s="10">
        <f>'[1]GESTIÓN ADMINISTRATIVA'!G26+'[1]CONSOLIDADO I.P.'!G21</f>
        <v>0</v>
      </c>
      <c r="H33" s="10">
        <f>'[1]GESTIÓN ADMINISTRATIVA'!H26+'[1]CONSOLIDADO I.P.'!H21</f>
        <v>50000</v>
      </c>
      <c r="I33" s="10">
        <f>'[1]GESTIÓN ADMINISTRATIVA'!I26+'[1]CONSOLIDADO I.P.'!I21</f>
        <v>0</v>
      </c>
      <c r="J33" s="10">
        <f>'[1]GESTIÓN ADMINISTRATIVA'!J26+'[1]CONSOLIDADO I.P.'!J21</f>
        <v>0</v>
      </c>
      <c r="K33" s="10">
        <f>'[1]GESTIÓN ADMINISTRATIVA'!K26+'[1]CONSOLIDADO I.P.'!K21</f>
        <v>60000</v>
      </c>
      <c r="L33" s="10">
        <f>'[1]GESTIÓN ADMINISTRATIVA'!L26+'[1]CONSOLIDADO I.P.'!L21</f>
        <v>50000</v>
      </c>
      <c r="M33" s="10">
        <f>'[1]GESTIÓN ADMINISTRATIVA'!M26+'[1]CONSOLIDADO I.P.'!M21</f>
        <v>0</v>
      </c>
      <c r="N33" s="10">
        <f>'[1]GESTIÓN ADMINISTRATIVA'!N26+'[1]CONSOLIDADO I.P.'!N21</f>
        <v>0</v>
      </c>
      <c r="O33" s="11">
        <f t="shared" si="5"/>
        <v>220000</v>
      </c>
    </row>
    <row r="34" spans="1:15" s="8" customFormat="1" ht="33.75" x14ac:dyDescent="0.2">
      <c r="A34" s="12">
        <v>331002</v>
      </c>
      <c r="B34" s="12" t="s">
        <v>44</v>
      </c>
      <c r="C34" s="10">
        <f>[1]PLANEACIÓN!C11</f>
        <v>0</v>
      </c>
      <c r="D34" s="10">
        <f>[1]PLANEACIÓN!D11</f>
        <v>0</v>
      </c>
      <c r="E34" s="10">
        <f>[1]PLANEACIÓN!E11</f>
        <v>0</v>
      </c>
      <c r="F34" s="10">
        <f>[1]PLANEACIÓN!F11</f>
        <v>0</v>
      </c>
      <c r="G34" s="10">
        <f>[1]PLANEACIÓN!G11</f>
        <v>0</v>
      </c>
      <c r="H34" s="10">
        <f>[1]PLANEACIÓN!H11</f>
        <v>0</v>
      </c>
      <c r="I34" s="10">
        <f>[1]PLANEACIÓN!I11</f>
        <v>0</v>
      </c>
      <c r="J34" s="10">
        <f>[1]PLANEACIÓN!J11</f>
        <v>0</v>
      </c>
      <c r="K34" s="10">
        <f>[1]PLANEACIÓN!K11</f>
        <v>25000</v>
      </c>
      <c r="L34" s="10">
        <f>[1]PLANEACIÓN!L11</f>
        <v>0</v>
      </c>
      <c r="M34" s="10">
        <f>[1]PLANEACIÓN!M11</f>
        <v>0</v>
      </c>
      <c r="N34" s="10">
        <f>[1]PLANEACIÓN!N11</f>
        <v>0</v>
      </c>
      <c r="O34" s="11">
        <f t="shared" si="5"/>
        <v>25000</v>
      </c>
    </row>
    <row r="35" spans="1:15" s="8" customFormat="1" ht="12" x14ac:dyDescent="0.2">
      <c r="A35" s="12">
        <v>334001</v>
      </c>
      <c r="B35" s="12" t="s">
        <v>45</v>
      </c>
      <c r="C35" s="10">
        <f>'[1]GESTIÓN ADMINISTRATIVA'!C27</f>
        <v>0</v>
      </c>
      <c r="D35" s="10">
        <f>'[1]GESTIÓN ADMINISTRATIVA'!D27</f>
        <v>0</v>
      </c>
      <c r="E35" s="10">
        <f>'[1]GESTIÓN ADMINISTRATIVA'!E27</f>
        <v>0</v>
      </c>
      <c r="F35" s="10">
        <f>'[1]GESTIÓN ADMINISTRATIVA'!F27</f>
        <v>30000</v>
      </c>
      <c r="G35" s="10">
        <f>'[1]GESTIÓN ADMINISTRATIVA'!G27</f>
        <v>0</v>
      </c>
      <c r="H35" s="10">
        <f>'[1]GESTIÓN ADMINISTRATIVA'!H27</f>
        <v>0</v>
      </c>
      <c r="I35" s="10">
        <f>'[1]GESTIÓN ADMINISTRATIVA'!I27</f>
        <v>0</v>
      </c>
      <c r="J35" s="10">
        <f>'[1]GESTIÓN ADMINISTRATIVA'!J27</f>
        <v>0</v>
      </c>
      <c r="K35" s="10">
        <f>'[1]GESTIÓN ADMINISTRATIVA'!K27</f>
        <v>0</v>
      </c>
      <c r="L35" s="10">
        <f>'[1]GESTIÓN ADMINISTRATIVA'!L27</f>
        <v>0</v>
      </c>
      <c r="M35" s="10">
        <f>'[1]GESTIÓN ADMINISTRATIVA'!M27</f>
        <v>0</v>
      </c>
      <c r="N35" s="10">
        <f>'[1]GESTIÓN ADMINISTRATIVA'!N27</f>
        <v>0</v>
      </c>
      <c r="O35" s="11">
        <f t="shared" si="5"/>
        <v>30000</v>
      </c>
    </row>
    <row r="36" spans="1:15" s="8" customFormat="1" ht="23.25" customHeight="1" x14ac:dyDescent="0.2">
      <c r="A36" s="12">
        <v>336001</v>
      </c>
      <c r="B36" s="13" t="s">
        <v>46</v>
      </c>
      <c r="C36" s="10">
        <f>'[1]CONSOLIDADO ESTATAL'!C35</f>
        <v>0</v>
      </c>
      <c r="D36" s="10">
        <f>'[1]CONSOLIDADO ESTATAL'!D35</f>
        <v>0</v>
      </c>
      <c r="E36" s="10">
        <f>'[1]CONSOLIDADO ESTATAL'!E35</f>
        <v>5000</v>
      </c>
      <c r="F36" s="10">
        <f>'[1]CONSOLIDADO ESTATAL'!F35</f>
        <v>0</v>
      </c>
      <c r="G36" s="10">
        <f>'[1]CONSOLIDADO ESTATAL'!G35</f>
        <v>0</v>
      </c>
      <c r="H36" s="10">
        <f>'[1]CONSOLIDADO ESTATAL'!H35</f>
        <v>0</v>
      </c>
      <c r="I36" s="10">
        <f>'[1]CONSOLIDADO ESTATAL'!I35</f>
        <v>5000</v>
      </c>
      <c r="J36" s="10">
        <f>'[1]CONSOLIDADO ESTATAL'!J35</f>
        <v>0</v>
      </c>
      <c r="K36" s="10">
        <f>'[1]CONSOLIDADO ESTATAL'!K35</f>
        <v>0</v>
      </c>
      <c r="L36" s="10">
        <f>'[1]CONSOLIDADO ESTATAL'!L35</f>
        <v>0</v>
      </c>
      <c r="M36" s="10">
        <f>'[1]CONSOLIDADO ESTATAL'!M35</f>
        <v>0</v>
      </c>
      <c r="N36" s="10">
        <f>'[1]CONSOLIDADO ESTATAL'!N35</f>
        <v>0</v>
      </c>
      <c r="O36" s="11">
        <f t="shared" si="5"/>
        <v>10000</v>
      </c>
    </row>
    <row r="37" spans="1:15" s="8" customFormat="1" ht="23.25" customHeight="1" x14ac:dyDescent="0.2">
      <c r="A37" s="12">
        <v>339003</v>
      </c>
      <c r="B37" s="13" t="s">
        <v>47</v>
      </c>
      <c r="C37" s="10">
        <f>'[1]CONSOLIDADO ESTATAL'!C36</f>
        <v>620</v>
      </c>
      <c r="D37" s="10">
        <f>'[1]CONSOLIDADO ESTATAL'!D36</f>
        <v>620</v>
      </c>
      <c r="E37" s="10">
        <f>'[1]CONSOLIDADO ESTATAL'!E36</f>
        <v>620</v>
      </c>
      <c r="F37" s="10">
        <f>'[1]CONSOLIDADO ESTATAL'!F36</f>
        <v>620</v>
      </c>
      <c r="G37" s="10">
        <f>'[1]CONSOLIDADO ESTATAL'!G36</f>
        <v>620</v>
      </c>
      <c r="H37" s="10">
        <f>'[1]CONSOLIDADO ESTATAL'!H36</f>
        <v>620</v>
      </c>
      <c r="I37" s="10">
        <f>'[1]CONSOLIDADO ESTATAL'!I36</f>
        <v>620</v>
      </c>
      <c r="J37" s="10">
        <f>'[1]CONSOLIDADO ESTATAL'!J36</f>
        <v>620</v>
      </c>
      <c r="K37" s="10">
        <f>'[1]CONSOLIDADO ESTATAL'!K36</f>
        <v>620</v>
      </c>
      <c r="L37" s="10">
        <f>'[1]CONSOLIDADO ESTATAL'!L36</f>
        <v>620</v>
      </c>
      <c r="M37" s="10">
        <f>'[1]CONSOLIDADO ESTATAL'!M36</f>
        <v>620</v>
      </c>
      <c r="N37" s="10">
        <f>'[1]CONSOLIDADO ESTATAL'!N36</f>
        <v>620</v>
      </c>
      <c r="O37" s="11">
        <f t="shared" si="5"/>
        <v>7440</v>
      </c>
    </row>
    <row r="38" spans="1:15" s="8" customFormat="1" ht="12" x14ac:dyDescent="0.2">
      <c r="A38" s="9">
        <v>345001</v>
      </c>
      <c r="B38" s="9" t="s">
        <v>48</v>
      </c>
      <c r="C38" s="10">
        <f>'[1]EXTENSIÓN Y VINCULACION'!C10</f>
        <v>0</v>
      </c>
      <c r="D38" s="10">
        <f>'[1]EXTENSIÓN Y VINCULACION'!D10</f>
        <v>5000</v>
      </c>
      <c r="E38" s="10">
        <f>'[1]EXTENSIÓN Y VINCULACION'!E10</f>
        <v>0</v>
      </c>
      <c r="F38" s="10">
        <f>'[1]EXTENSIÓN Y VINCULACION'!F10</f>
        <v>0</v>
      </c>
      <c r="G38" s="10">
        <f>'[1]EXTENSIÓN Y VINCULACION'!G10</f>
        <v>6000</v>
      </c>
      <c r="H38" s="10">
        <f>'[1]EXTENSIÓN Y VINCULACION'!H10</f>
        <v>0</v>
      </c>
      <c r="I38" s="10">
        <f>'[1]EXTENSIÓN Y VINCULACION'!I10</f>
        <v>0</v>
      </c>
      <c r="J38" s="10">
        <f>'[1]EXTENSIÓN Y VINCULACION'!J10</f>
        <v>0</v>
      </c>
      <c r="K38" s="10">
        <f>'[1]EXTENSIÓN Y VINCULACION'!K10</f>
        <v>0</v>
      </c>
      <c r="L38" s="10">
        <f>'[1]EXTENSIÓN Y VINCULACION'!L10</f>
        <v>18000</v>
      </c>
      <c r="M38" s="10">
        <f>'[1]EXTENSIÓN Y VINCULACION'!M10</f>
        <v>0</v>
      </c>
      <c r="N38" s="10">
        <f>'[1]EXTENSIÓN Y VINCULACION'!N10</f>
        <v>0</v>
      </c>
      <c r="O38" s="11">
        <f t="shared" si="5"/>
        <v>29000</v>
      </c>
    </row>
    <row r="39" spans="1:15" s="8" customFormat="1" ht="37.5" customHeight="1" x14ac:dyDescent="0.2">
      <c r="A39" s="12">
        <v>352001</v>
      </c>
      <c r="B39" s="12" t="s">
        <v>49</v>
      </c>
      <c r="C39" s="14">
        <f>'[1]GESTIÓN ADMINISTRATIVA'!C29+'[1]CONSOLIDADO I.P.'!C22</f>
        <v>0</v>
      </c>
      <c r="D39" s="14">
        <f>'[1]GESTIÓN ADMINISTRATIVA'!D29+'[1]CONSOLIDADO I.P.'!D22</f>
        <v>0</v>
      </c>
      <c r="E39" s="14">
        <f>'[1]GESTIÓN ADMINISTRATIVA'!E29+'[1]CONSOLIDADO I.P.'!E22</f>
        <v>20000</v>
      </c>
      <c r="F39" s="14">
        <f>'[1]GESTIÓN ADMINISTRATIVA'!F29+'[1]CONSOLIDADO I.P.'!F22</f>
        <v>0</v>
      </c>
      <c r="G39" s="14">
        <f>'[1]GESTIÓN ADMINISTRATIVA'!G29+'[1]CONSOLIDADO I.P.'!G22</f>
        <v>0</v>
      </c>
      <c r="H39" s="14">
        <f>'[1]GESTIÓN ADMINISTRATIVA'!H29+'[1]CONSOLIDADO I.P.'!H22</f>
        <v>5000</v>
      </c>
      <c r="I39" s="14">
        <f>'[1]GESTIÓN ADMINISTRATIVA'!I29+'[1]CONSOLIDADO I.P.'!I22</f>
        <v>10000</v>
      </c>
      <c r="J39" s="14">
        <f>'[1]GESTIÓN ADMINISTRATIVA'!J29+'[1]CONSOLIDADO I.P.'!J22</f>
        <v>0</v>
      </c>
      <c r="K39" s="14">
        <f>'[1]GESTIÓN ADMINISTRATIVA'!K29+'[1]CONSOLIDADO I.P.'!K22</f>
        <v>0</v>
      </c>
      <c r="L39" s="14">
        <f>'[1]GESTIÓN ADMINISTRATIVA'!L29+'[1]CONSOLIDADO I.P.'!L22</f>
        <v>15000</v>
      </c>
      <c r="M39" s="14">
        <f>'[1]GESTIÓN ADMINISTRATIVA'!M29+'[1]CONSOLIDADO I.P.'!M22</f>
        <v>0</v>
      </c>
      <c r="N39" s="14">
        <f>'[1]GESTIÓN ADMINISTRATIVA'!N29+'[1]CONSOLIDADO I.P.'!N22</f>
        <v>0</v>
      </c>
      <c r="O39" s="11">
        <f t="shared" si="5"/>
        <v>50000</v>
      </c>
    </row>
    <row r="40" spans="1:15" s="8" customFormat="1" ht="12.75" customHeight="1" x14ac:dyDescent="0.2">
      <c r="A40" s="9">
        <v>355001</v>
      </c>
      <c r="B40" s="9" t="s">
        <v>50</v>
      </c>
      <c r="C40" s="10">
        <f>'[1]GESTIÓN ADMINISTRATIVA'!C30</f>
        <v>0</v>
      </c>
      <c r="D40" s="10">
        <f>'[1]GESTIÓN ADMINISTRATIVA'!D30</f>
        <v>4000</v>
      </c>
      <c r="E40" s="10">
        <f>'[1]GESTIÓN ADMINISTRATIVA'!E30</f>
        <v>0</v>
      </c>
      <c r="F40" s="10">
        <f>'[1]GESTIÓN ADMINISTRATIVA'!F30</f>
        <v>4000</v>
      </c>
      <c r="G40" s="10">
        <f>'[1]GESTIÓN ADMINISTRATIVA'!G30</f>
        <v>0</v>
      </c>
      <c r="H40" s="10">
        <f>'[1]GESTIÓN ADMINISTRATIVA'!H30</f>
        <v>0</v>
      </c>
      <c r="I40" s="10">
        <f>'[1]GESTIÓN ADMINISTRATIVA'!I30</f>
        <v>0</v>
      </c>
      <c r="J40" s="10">
        <f>'[1]GESTIÓN ADMINISTRATIVA'!J30</f>
        <v>0</v>
      </c>
      <c r="K40" s="10">
        <f>'[1]GESTIÓN ADMINISTRATIVA'!K30</f>
        <v>3000</v>
      </c>
      <c r="L40" s="10">
        <f>'[1]GESTIÓN ADMINISTRATIVA'!L30</f>
        <v>0</v>
      </c>
      <c r="M40" s="10">
        <f>'[1]GESTIÓN ADMINISTRATIVA'!M30</f>
        <v>0</v>
      </c>
      <c r="N40" s="10">
        <f>'[1]GESTIÓN ADMINISTRATIVA'!N30</f>
        <v>0</v>
      </c>
      <c r="O40" s="11">
        <f t="shared" si="5"/>
        <v>11000</v>
      </c>
    </row>
    <row r="41" spans="1:15" s="8" customFormat="1" ht="24" x14ac:dyDescent="0.2">
      <c r="A41" s="9">
        <v>358001</v>
      </c>
      <c r="B41" s="9" t="s">
        <v>51</v>
      </c>
      <c r="C41" s="10">
        <f>'[1]GESTIÓN ADMINISTRATIVA'!C31</f>
        <v>6000</v>
      </c>
      <c r="D41" s="10">
        <f>'[1]GESTIÓN ADMINISTRATIVA'!D31</f>
        <v>6000</v>
      </c>
      <c r="E41" s="10">
        <f>'[1]GESTIÓN ADMINISTRATIVA'!E31</f>
        <v>8000</v>
      </c>
      <c r="F41" s="10">
        <f>'[1]GESTIÓN ADMINISTRATIVA'!F31</f>
        <v>6000</v>
      </c>
      <c r="G41" s="10">
        <f>'[1]GESTIÓN ADMINISTRATIVA'!G31</f>
        <v>6000</v>
      </c>
      <c r="H41" s="10">
        <f>'[1]GESTIÓN ADMINISTRATIVA'!H31</f>
        <v>6000</v>
      </c>
      <c r="I41" s="10">
        <f>'[1]GESTIÓN ADMINISTRATIVA'!I31</f>
        <v>6000</v>
      </c>
      <c r="J41" s="10">
        <f>'[1]GESTIÓN ADMINISTRATIVA'!J31</f>
        <v>6000</v>
      </c>
      <c r="K41" s="10">
        <f>'[1]GESTIÓN ADMINISTRATIVA'!K31</f>
        <v>6000</v>
      </c>
      <c r="L41" s="10">
        <f>'[1]GESTIÓN ADMINISTRATIVA'!L31</f>
        <v>6000</v>
      </c>
      <c r="M41" s="10">
        <f>'[1]GESTIÓN ADMINISTRATIVA'!M31</f>
        <v>6000</v>
      </c>
      <c r="N41" s="10">
        <f>'[1]GESTIÓN ADMINISTRATIVA'!N31</f>
        <v>6000</v>
      </c>
      <c r="O41" s="11">
        <f t="shared" si="5"/>
        <v>74000</v>
      </c>
    </row>
    <row r="42" spans="1:15" s="8" customFormat="1" ht="24" x14ac:dyDescent="0.2">
      <c r="A42" s="9">
        <v>361002</v>
      </c>
      <c r="B42" s="9" t="s">
        <v>52</v>
      </c>
      <c r="C42" s="10">
        <f>'[1]CONSOLIDADO ESTATAL'!C41</f>
        <v>0</v>
      </c>
      <c r="D42" s="10">
        <f>'[1]CONSOLIDADO ESTATAL'!D41</f>
        <v>20000</v>
      </c>
      <c r="E42" s="10">
        <f>'[1]CONSOLIDADO ESTATAL'!E41</f>
        <v>0</v>
      </c>
      <c r="F42" s="10">
        <f>'[1]CONSOLIDADO ESTATAL'!F41</f>
        <v>0</v>
      </c>
      <c r="G42" s="10">
        <f>'[1]CONSOLIDADO ESTATAL'!G41</f>
        <v>0</v>
      </c>
      <c r="H42" s="10">
        <f>'[1]CONSOLIDADO ESTATAL'!H41</f>
        <v>0</v>
      </c>
      <c r="I42" s="10">
        <f>'[1]CONSOLIDADO ESTATAL'!I41</f>
        <v>7207</v>
      </c>
      <c r="J42" s="10">
        <f>'[1]CONSOLIDADO ESTATAL'!J41</f>
        <v>0</v>
      </c>
      <c r="K42" s="10">
        <f>'[1]CONSOLIDADO ESTATAL'!K41</f>
        <v>0</v>
      </c>
      <c r="L42" s="10">
        <f>'[1]CONSOLIDADO ESTATAL'!L41</f>
        <v>0</v>
      </c>
      <c r="M42" s="10">
        <f>'[1]CONSOLIDADO ESTATAL'!M41</f>
        <v>0</v>
      </c>
      <c r="N42" s="10">
        <f>'[1]CONSOLIDADO ESTATAL'!N41</f>
        <v>0</v>
      </c>
      <c r="O42" s="11">
        <f t="shared" si="5"/>
        <v>27207</v>
      </c>
    </row>
    <row r="43" spans="1:15" s="8" customFormat="1" ht="12.75" customHeight="1" x14ac:dyDescent="0.2">
      <c r="A43" s="9">
        <v>372001</v>
      </c>
      <c r="B43" s="9" t="s">
        <v>53</v>
      </c>
      <c r="C43" s="10">
        <f>'[1]EXTENSIÓN Y VINCULACION'!C11</f>
        <v>0</v>
      </c>
      <c r="D43" s="10">
        <f>'[1]EXTENSIÓN Y VINCULACION'!D11</f>
        <v>1000</v>
      </c>
      <c r="E43" s="10">
        <f>'[1]EXTENSIÓN Y VINCULACION'!E11</f>
        <v>1000</v>
      </c>
      <c r="F43" s="10">
        <f>'[1]EXTENSIÓN Y VINCULACION'!F11</f>
        <v>1000</v>
      </c>
      <c r="G43" s="10">
        <f>'[1]EXTENSIÓN Y VINCULACION'!G11</f>
        <v>1000</v>
      </c>
      <c r="H43" s="10">
        <f>'[1]EXTENSIÓN Y VINCULACION'!H11</f>
        <v>1000</v>
      </c>
      <c r="I43" s="10">
        <f>'[1]EXTENSIÓN Y VINCULACION'!I11</f>
        <v>1000</v>
      </c>
      <c r="J43" s="10">
        <f>'[1]EXTENSIÓN Y VINCULACION'!J11</f>
        <v>1000</v>
      </c>
      <c r="K43" s="10">
        <f>'[1]EXTENSIÓN Y VINCULACION'!K11</f>
        <v>1000</v>
      </c>
      <c r="L43" s="10">
        <f>'[1]EXTENSIÓN Y VINCULACION'!L11</f>
        <v>1000</v>
      </c>
      <c r="M43" s="10">
        <f>'[1]EXTENSIÓN Y VINCULACION'!M11</f>
        <v>1000</v>
      </c>
      <c r="N43" s="10">
        <f>'[1]EXTENSIÓN Y VINCULACION'!N11</f>
        <v>0</v>
      </c>
      <c r="O43" s="11">
        <f>SUM(C43:N43)</f>
        <v>10000</v>
      </c>
    </row>
    <row r="44" spans="1:15" s="8" customFormat="1" ht="12.75" customHeight="1" x14ac:dyDescent="0.2">
      <c r="A44" s="12">
        <v>375001</v>
      </c>
      <c r="B44" s="12" t="s">
        <v>54</v>
      </c>
      <c r="C44" s="10">
        <f>'[1]EXTENSIÓN Y VINCULACION'!C12</f>
        <v>0</v>
      </c>
      <c r="D44" s="10">
        <f>'[1]EXTENSIÓN Y VINCULACION'!D12</f>
        <v>0</v>
      </c>
      <c r="E44" s="10">
        <f>'[1]EXTENSIÓN Y VINCULACION'!E12</f>
        <v>2000</v>
      </c>
      <c r="F44" s="10">
        <f>'[1]EXTENSIÓN Y VINCULACION'!F12</f>
        <v>0</v>
      </c>
      <c r="G44" s="10">
        <f>'[1]EXTENSIÓN Y VINCULACION'!G12</f>
        <v>0</v>
      </c>
      <c r="H44" s="10">
        <f>'[1]EXTENSIÓN Y VINCULACION'!H12</f>
        <v>2000</v>
      </c>
      <c r="I44" s="10">
        <f>'[1]EXTENSIÓN Y VINCULACION'!I12</f>
        <v>0</v>
      </c>
      <c r="J44" s="10">
        <f>'[1]EXTENSIÓN Y VINCULACION'!J12</f>
        <v>0</v>
      </c>
      <c r="K44" s="10">
        <f>'[1]EXTENSIÓN Y VINCULACION'!K12</f>
        <v>3000</v>
      </c>
      <c r="L44" s="10">
        <f>'[1]EXTENSIÓN Y VINCULACION'!L12</f>
        <v>0</v>
      </c>
      <c r="M44" s="10">
        <f>'[1]EXTENSIÓN Y VINCULACION'!M12</f>
        <v>0</v>
      </c>
      <c r="N44" s="10">
        <f>'[1]EXTENSIÓN Y VINCULACION'!N12</f>
        <v>0</v>
      </c>
      <c r="O44" s="11">
        <f t="shared" si="5"/>
        <v>7000</v>
      </c>
    </row>
    <row r="45" spans="1:15" s="8" customFormat="1" ht="12.75" customHeight="1" x14ac:dyDescent="0.2">
      <c r="A45" s="9">
        <v>392001</v>
      </c>
      <c r="B45" s="9" t="s">
        <v>55</v>
      </c>
      <c r="C45" s="10">
        <f>'[1]CONSOLIDADO ESTATAL'!C44</f>
        <v>82912</v>
      </c>
      <c r="D45" s="10">
        <f>'[1]CONSOLIDADO ESTATAL'!D44</f>
        <v>82912</v>
      </c>
      <c r="E45" s="10">
        <f>'[1]CONSOLIDADO ESTATAL'!E44</f>
        <v>106563</v>
      </c>
      <c r="F45" s="10">
        <f>'[1]CONSOLIDADO ESTATAL'!F44</f>
        <v>82912</v>
      </c>
      <c r="G45" s="10">
        <f>'[1]CONSOLIDADO ESTATAL'!G44</f>
        <v>82912</v>
      </c>
      <c r="H45" s="10">
        <f>'[1]CONSOLIDADO ESTATAL'!H44</f>
        <v>82912</v>
      </c>
      <c r="I45" s="10">
        <f>'[1]CONSOLIDADO ESTATAL'!I44</f>
        <v>82912</v>
      </c>
      <c r="J45" s="10">
        <f>'[1]CONSOLIDADO ESTATAL'!J44</f>
        <v>82912</v>
      </c>
      <c r="K45" s="10">
        <f>'[1]CONSOLIDADO ESTATAL'!K44</f>
        <v>82912</v>
      </c>
      <c r="L45" s="10">
        <f>'[1]CONSOLIDADO ESTATAL'!L44</f>
        <v>82912</v>
      </c>
      <c r="M45" s="10">
        <f>'[1]CONSOLIDADO ESTATAL'!M44</f>
        <v>82912</v>
      </c>
      <c r="N45" s="10">
        <f>'[1]CONSOLIDADO ESTATAL'!N44</f>
        <v>457206</v>
      </c>
      <c r="O45" s="11">
        <f t="shared" si="5"/>
        <v>1392889</v>
      </c>
    </row>
    <row r="46" spans="1:15" s="8" customFormat="1" ht="12" x14ac:dyDescent="0.2">
      <c r="A46" s="9">
        <v>392006</v>
      </c>
      <c r="B46" s="9" t="s">
        <v>56</v>
      </c>
      <c r="C46" s="10">
        <f>'[1]CONSOLIDADO ESTATAL'!C45+'[1]CONSOLIDADO I.P.'!C23</f>
        <v>0</v>
      </c>
      <c r="D46" s="10">
        <f>'[1]CONSOLIDADO ESTATAL'!D45+'[1]CONSOLIDADO I.P.'!D23</f>
        <v>5000</v>
      </c>
      <c r="E46" s="10">
        <f>'[1]CONSOLIDADO ESTATAL'!E45+'[1]CONSOLIDADO I.P.'!E23</f>
        <v>5000</v>
      </c>
      <c r="F46" s="10">
        <f>'[1]CONSOLIDADO ESTATAL'!F45+'[1]CONSOLIDADO I.P.'!F23</f>
        <v>0</v>
      </c>
      <c r="G46" s="10">
        <f>'[1]CONSOLIDADO ESTATAL'!G45+'[1]CONSOLIDADO I.P.'!G23</f>
        <v>0</v>
      </c>
      <c r="H46" s="10">
        <f>'[1]CONSOLIDADO ESTATAL'!H45+'[1]CONSOLIDADO I.P.'!H23</f>
        <v>0</v>
      </c>
      <c r="I46" s="10">
        <f>'[1]CONSOLIDADO ESTATAL'!I45+'[1]CONSOLIDADO I.P.'!I23</f>
        <v>165000</v>
      </c>
      <c r="J46" s="10">
        <f>'[1]CONSOLIDADO ESTATAL'!J45+'[1]CONSOLIDADO I.P.'!J23</f>
        <v>5000</v>
      </c>
      <c r="K46" s="10">
        <f>'[1]CONSOLIDADO ESTATAL'!K45+'[1]CONSOLIDADO I.P.'!K23</f>
        <v>0</v>
      </c>
      <c r="L46" s="10">
        <f>'[1]CONSOLIDADO ESTATAL'!L45+'[1]CONSOLIDADO I.P.'!L23</f>
        <v>0</v>
      </c>
      <c r="M46" s="10">
        <f>'[1]CONSOLIDADO ESTATAL'!M45+'[1]CONSOLIDADO I.P.'!M23</f>
        <v>0</v>
      </c>
      <c r="N46" s="10">
        <f>'[1]CONSOLIDADO ESTATAL'!N45+'[1]CONSOLIDADO I.P.'!N23</f>
        <v>0</v>
      </c>
      <c r="O46" s="11">
        <f t="shared" si="5"/>
        <v>180000</v>
      </c>
    </row>
    <row r="47" spans="1:15" s="8" customFormat="1" ht="39" customHeight="1" x14ac:dyDescent="0.2">
      <c r="A47" s="9">
        <v>398001</v>
      </c>
      <c r="B47" s="9" t="s">
        <v>57</v>
      </c>
      <c r="C47" s="10">
        <f>'[1]CONSOLIDADO ESTATAL'!C46+'[1]CONSOLIDADO I.P.'!C24</f>
        <v>15303</v>
      </c>
      <c r="D47" s="10">
        <f>'[1]CONSOLIDADO ESTATAL'!D46+'[1]CONSOLIDADO I.P.'!D24</f>
        <v>17041</v>
      </c>
      <c r="E47" s="10">
        <f>'[1]CONSOLIDADO ESTATAL'!E46+'[1]CONSOLIDADO I.P.'!E24</f>
        <v>21355</v>
      </c>
      <c r="F47" s="10">
        <f>'[1]CONSOLIDADO ESTATAL'!F46+'[1]CONSOLIDADO I.P.'!F24</f>
        <v>18918</v>
      </c>
      <c r="G47" s="10">
        <f>'[1]CONSOLIDADO ESTATAL'!G46+'[1]CONSOLIDADO I.P.'!G24</f>
        <v>16968</v>
      </c>
      <c r="H47" s="10">
        <f>'[1]CONSOLIDADO ESTATAL'!H46+'[1]CONSOLIDADO I.P.'!H24</f>
        <v>15702</v>
      </c>
      <c r="I47" s="10">
        <f>'[1]CONSOLIDADO ESTATAL'!I46+'[1]CONSOLIDADO I.P.'!I24</f>
        <v>15717</v>
      </c>
      <c r="J47" s="10">
        <f>'[1]CONSOLIDADO ESTATAL'!J46+'[1]CONSOLIDADO I.P.'!J24</f>
        <v>18140</v>
      </c>
      <c r="K47" s="10">
        <f>'[1]CONSOLIDADO ESTATAL'!K46+'[1]CONSOLIDADO I.P.'!K24</f>
        <v>19390</v>
      </c>
      <c r="L47" s="10">
        <f>'[1]CONSOLIDADO ESTATAL'!L46+'[1]CONSOLIDADO I.P.'!L24</f>
        <v>19471</v>
      </c>
      <c r="M47" s="10">
        <f>'[1]CONSOLIDADO ESTATAL'!M46+'[1]CONSOLIDADO I.P.'!M24</f>
        <v>19390.000200000002</v>
      </c>
      <c r="N47" s="10">
        <f>'[1]CONSOLIDADO ESTATAL'!N46+'[1]CONSOLIDADO I.P.'!N24</f>
        <v>44974</v>
      </c>
      <c r="O47" s="11">
        <f t="shared" si="5"/>
        <v>242369.00020000001</v>
      </c>
    </row>
    <row r="48" spans="1:15" s="8" customFormat="1" ht="29.25" customHeight="1" x14ac:dyDescent="0.2">
      <c r="A48" s="15">
        <v>4000</v>
      </c>
      <c r="B48" s="16" t="s">
        <v>58</v>
      </c>
      <c r="C48" s="17">
        <f t="shared" ref="C48:N48" si="6">SUM(C49:C50)</f>
        <v>141715</v>
      </c>
      <c r="D48" s="17">
        <f t="shared" si="6"/>
        <v>198277</v>
      </c>
      <c r="E48" s="17">
        <f t="shared" si="6"/>
        <v>220462</v>
      </c>
      <c r="F48" s="17">
        <f t="shared" si="6"/>
        <v>220462</v>
      </c>
      <c r="G48" s="17">
        <f t="shared" si="6"/>
        <v>220462</v>
      </c>
      <c r="H48" s="17">
        <f t="shared" si="6"/>
        <v>220462</v>
      </c>
      <c r="I48" s="17">
        <f t="shared" si="6"/>
        <v>220462</v>
      </c>
      <c r="J48" s="17">
        <f t="shared" si="6"/>
        <v>287017</v>
      </c>
      <c r="K48" s="17">
        <f t="shared" si="6"/>
        <v>287017</v>
      </c>
      <c r="L48" s="17">
        <f t="shared" si="6"/>
        <v>287017</v>
      </c>
      <c r="M48" s="17">
        <f t="shared" si="6"/>
        <v>287017</v>
      </c>
      <c r="N48" s="17">
        <f t="shared" si="6"/>
        <v>130286</v>
      </c>
      <c r="O48" s="17">
        <f>SUM(C48:N48)</f>
        <v>2720656</v>
      </c>
    </row>
    <row r="49" spans="1:15" s="8" customFormat="1" ht="12" x14ac:dyDescent="0.2">
      <c r="A49" s="9">
        <v>442001</v>
      </c>
      <c r="B49" s="9" t="s">
        <v>59</v>
      </c>
      <c r="C49" s="10">
        <f>'[1]EDU SUPERIOR '!C7</f>
        <v>0</v>
      </c>
      <c r="D49" s="10">
        <f>'[1]EDU SUPERIOR '!D7</f>
        <v>0</v>
      </c>
      <c r="E49" s="10">
        <f>'[1]EDU SUPERIOR '!E7</f>
        <v>22185</v>
      </c>
      <c r="F49" s="10">
        <f>'[1]EDU SUPERIOR '!F7</f>
        <v>22185</v>
      </c>
      <c r="G49" s="10">
        <f>'[1]EDU SUPERIOR '!G7</f>
        <v>22185</v>
      </c>
      <c r="H49" s="10">
        <f>'[1]EDU SUPERIOR '!H7</f>
        <v>22185</v>
      </c>
      <c r="I49" s="10">
        <f>'[1]EDU SUPERIOR '!I7</f>
        <v>22185</v>
      </c>
      <c r="J49" s="10">
        <f>'[1]EDU SUPERIOR '!J7</f>
        <v>88740</v>
      </c>
      <c r="K49" s="10">
        <f>'[1]EDU SUPERIOR '!K7</f>
        <v>88740</v>
      </c>
      <c r="L49" s="10">
        <f>'[1]EDU SUPERIOR '!L7</f>
        <v>88740</v>
      </c>
      <c r="M49" s="10">
        <f>'[1]EDU SUPERIOR '!M7</f>
        <v>88740</v>
      </c>
      <c r="N49" s="10">
        <f>'[1]EDU SUPERIOR '!N7</f>
        <v>0</v>
      </c>
      <c r="O49" s="11">
        <f>SUM(C49:N49)</f>
        <v>465885</v>
      </c>
    </row>
    <row r="50" spans="1:15" s="8" customFormat="1" ht="36.75" thickBot="1" x14ac:dyDescent="0.25">
      <c r="A50" s="18">
        <v>444001</v>
      </c>
      <c r="B50" s="18" t="s">
        <v>60</v>
      </c>
      <c r="C50" s="10">
        <f>'[1]EDU SUPERIOR '!C8+'[1]CONSOLIDADO I.P.'!C28</f>
        <v>141715</v>
      </c>
      <c r="D50" s="10">
        <f>'[1]EDU SUPERIOR '!D8+'[1]CONSOLIDADO I.P.'!D28</f>
        <v>198277</v>
      </c>
      <c r="E50" s="10">
        <f>'[1]EDU SUPERIOR '!E8+'[1]CONSOLIDADO I.P.'!E28</f>
        <v>198277</v>
      </c>
      <c r="F50" s="10">
        <f>'[1]EDU SUPERIOR '!F8+'[1]CONSOLIDADO I.P.'!F28</f>
        <v>198277</v>
      </c>
      <c r="G50" s="10">
        <f>'[1]EDU SUPERIOR '!G8+'[1]CONSOLIDADO I.P.'!G28</f>
        <v>198277</v>
      </c>
      <c r="H50" s="10">
        <f>'[1]EDU SUPERIOR '!H8+'[1]CONSOLIDADO I.P.'!H28</f>
        <v>198277</v>
      </c>
      <c r="I50" s="10">
        <f>'[1]EDU SUPERIOR '!I8+'[1]CONSOLIDADO I.P.'!I28</f>
        <v>198277</v>
      </c>
      <c r="J50" s="10">
        <f>'[1]EDU SUPERIOR '!J8+'[1]CONSOLIDADO I.P.'!J28</f>
        <v>198277</v>
      </c>
      <c r="K50" s="10">
        <f>'[1]EDU SUPERIOR '!K8+'[1]CONSOLIDADO I.P.'!K28</f>
        <v>198277</v>
      </c>
      <c r="L50" s="10">
        <f>'[1]EDU SUPERIOR '!L8+'[1]CONSOLIDADO I.P.'!L28</f>
        <v>198277</v>
      </c>
      <c r="M50" s="10">
        <f>'[1]EDU SUPERIOR '!M8+'[1]CONSOLIDADO I.P.'!M28</f>
        <v>198277</v>
      </c>
      <c r="N50" s="10">
        <f>'[1]EDU SUPERIOR '!N8+'[1]CONSOLIDADO I.P.'!N28</f>
        <v>130286</v>
      </c>
      <c r="O50" s="19">
        <f>SUM(C50:N50)</f>
        <v>2254771</v>
      </c>
    </row>
    <row r="51" spans="1:15" s="8" customFormat="1" ht="18" customHeight="1" thickBot="1" x14ac:dyDescent="0.25">
      <c r="A51" s="32" t="s">
        <v>61</v>
      </c>
      <c r="B51" s="32"/>
      <c r="C51" s="20">
        <f>C6+C18+C27+C48</f>
        <v>853005</v>
      </c>
      <c r="D51" s="20">
        <f t="shared" ref="D51:O51" si="7">D6+D18+D27+D48</f>
        <v>1127759</v>
      </c>
      <c r="E51" s="20">
        <f t="shared" si="7"/>
        <v>1258151</v>
      </c>
      <c r="F51" s="20">
        <f t="shared" si="7"/>
        <v>1147351</v>
      </c>
      <c r="G51" s="20">
        <f t="shared" si="7"/>
        <v>1020901</v>
      </c>
      <c r="H51" s="20">
        <f t="shared" si="7"/>
        <v>1053451</v>
      </c>
      <c r="I51" s="20">
        <f t="shared" si="7"/>
        <v>1200173</v>
      </c>
      <c r="J51" s="20">
        <f t="shared" si="7"/>
        <v>1161694</v>
      </c>
      <c r="K51" s="20">
        <f t="shared" si="7"/>
        <v>1252628</v>
      </c>
      <c r="L51" s="20">
        <f t="shared" si="7"/>
        <v>1242409</v>
      </c>
      <c r="M51" s="20">
        <f t="shared" si="7"/>
        <v>1167862.0002000001</v>
      </c>
      <c r="N51" s="20">
        <f t="shared" si="7"/>
        <v>2229592</v>
      </c>
      <c r="O51" s="20">
        <f t="shared" si="7"/>
        <v>14714976.0002</v>
      </c>
    </row>
    <row r="52" spans="1:15" s="24" customFormat="1" ht="12.75" customHeight="1" x14ac:dyDescent="0.2">
      <c r="A52" s="21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</row>
    <row r="53" spans="1:15" s="24" customFormat="1" ht="12.75" hidden="1" customHeight="1" x14ac:dyDescent="0.2">
      <c r="A53" s="21"/>
      <c r="B53" s="21"/>
      <c r="C53" s="22">
        <v>941471</v>
      </c>
      <c r="D53" s="22">
        <v>941471</v>
      </c>
      <c r="E53" s="22">
        <v>945208</v>
      </c>
      <c r="F53" s="22">
        <v>941473</v>
      </c>
      <c r="G53" s="22">
        <v>941471</v>
      </c>
      <c r="H53" s="22">
        <v>941473</v>
      </c>
      <c r="I53" s="22">
        <v>943072</v>
      </c>
      <c r="J53" s="22">
        <v>943071</v>
      </c>
      <c r="K53" s="22">
        <v>941471</v>
      </c>
      <c r="L53" s="22">
        <v>941471</v>
      </c>
      <c r="M53" s="22">
        <v>941471</v>
      </c>
      <c r="N53" s="22">
        <v>1647006</v>
      </c>
      <c r="O53" s="23">
        <f>SUM(C53:N53)</f>
        <v>12010129</v>
      </c>
    </row>
    <row r="54" spans="1:15" s="24" customFormat="1" ht="12.75" hidden="1" customHeight="1" x14ac:dyDescent="0.2">
      <c r="A54" s="21"/>
      <c r="B54" s="21"/>
      <c r="C54" s="22">
        <f t="shared" ref="C54:N54" si="8">C53-C51</f>
        <v>88466</v>
      </c>
      <c r="D54" s="22">
        <f t="shared" si="8"/>
        <v>-186288</v>
      </c>
      <c r="E54" s="22">
        <f t="shared" si="8"/>
        <v>-312943</v>
      </c>
      <c r="F54" s="22">
        <f t="shared" si="8"/>
        <v>-205878</v>
      </c>
      <c r="G54" s="22">
        <f t="shared" si="8"/>
        <v>-79430</v>
      </c>
      <c r="H54" s="22">
        <f t="shared" si="8"/>
        <v>-111978</v>
      </c>
      <c r="I54" s="22">
        <f t="shared" si="8"/>
        <v>-257101</v>
      </c>
      <c r="J54" s="22">
        <f t="shared" si="8"/>
        <v>-218623</v>
      </c>
      <c r="K54" s="22">
        <f t="shared" si="8"/>
        <v>-311157</v>
      </c>
      <c r="L54" s="22">
        <f t="shared" si="8"/>
        <v>-300938</v>
      </c>
      <c r="M54" s="22">
        <f t="shared" si="8"/>
        <v>-226391.00020000013</v>
      </c>
      <c r="N54" s="22">
        <f t="shared" si="8"/>
        <v>-582586</v>
      </c>
      <c r="O54" s="23">
        <f>SUM(C54:N54)</f>
        <v>-2704847.0002000001</v>
      </c>
    </row>
    <row r="55" spans="1:15" s="24" customFormat="1" ht="12.75" customHeight="1" x14ac:dyDescent="0.2">
      <c r="A55" s="21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</row>
    <row r="56" spans="1: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6"/>
    </row>
    <row r="58" spans="1:15" x14ac:dyDescent="0.2">
      <c r="O58" s="27"/>
    </row>
  </sheetData>
  <mergeCells count="5">
    <mergeCell ref="A1:O1"/>
    <mergeCell ref="A2:O2"/>
    <mergeCell ref="A3:B3"/>
    <mergeCell ref="C3:K3"/>
    <mergeCell ref="A51:B5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cp:lastPrinted>2021-04-22T17:34:04Z</cp:lastPrinted>
  <dcterms:created xsi:type="dcterms:W3CDTF">2021-04-22T17:29:39Z</dcterms:created>
  <dcterms:modified xsi:type="dcterms:W3CDTF">2021-04-22T19:35:12Z</dcterms:modified>
</cp:coreProperties>
</file>