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<sst xmlns="http://schemas.openxmlformats.org/spreadsheetml/2006/main" count="162" uniqueCount="89">
  <si>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</si>
  <si>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</si>
  <si>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</si>
  <si>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</si>
  <si>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</si>
  <si>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</si>
  <si>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</si>
  <si>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</si>
  <si>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</si>
  <si>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</si>
  <si>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</si>
  <si>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</si>
  <si>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</si>
  <si>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</si>
  <si>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</si>
  <si>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</si>
  <si>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</si>
  <si>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</si>
  <si>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</si>
  <si>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</si>
  <si>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</si>
  <si>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</si>
  <si>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</si>
  <si>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</si>
  <si>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</si>
  <si>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</si>
  <si>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</si>
  <si>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</si>
  <si>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</si>
  <si>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</si>
  <si>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</si>
  <si>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</si>
  <si>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</si>
  <si>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</si>
  <si>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</si>
  <si>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</si>
  <si>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</si>
  <si>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</si>
  <si>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</si>
  <si>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</si>
  <si>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</si>
  <si>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</si>
  <si>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</si>
  <si>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</si>
  <si>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</si>
  <si>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</si>
  <si>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</si>
  <si>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</si>
  <si>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</si>
  <si>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</si>
  <si>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</si>
  <si>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</si>
  <si>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</si>
  <si>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</si>
  <si>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</si>
  <si>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</si>
  <si>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</si>
  <si>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</si>
  <si>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</si>
  <si>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</si>
  <si>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</si>
  <si>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</si>
  <si>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</si>
  <si>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</si>
  <si>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</si>
  <si>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</si>
  <si>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</si>
  <si>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</si>
  <si>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</si>
  <si>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</si>
  <si>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</si>
  <si>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</si>
  <si>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</si>
  <si>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</si>
  <si>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</si>
  <si>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</si>
  <si>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</si>
  <si>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</si>
  <si>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</si>
  <si>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</si>
  <si>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</si>
  <si>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</si>
  <si>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</si>
  <si>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</si>
  <si>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</si>
  <si>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</si>
  <si>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</si>
  <si>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EL COLEGIO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</si>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</sst>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43" fontId="36" fillId="0" borderId="21" xfId="47" applyFont="1" applyBorder="1" applyAlignment="1">
      <alignment horizontal="right" vertical="center"/>
    </xf>
    <xf numFmtId="43" fontId="37" fillId="0" borderId="21" xfId="47" applyFont="1" applyBorder="1" applyAlignment="1">
      <alignment horizontal="right" vertical="center"/>
    </xf>
    <xf numFmtId="43" fontId="37" fillId="0" borderId="15" xfId="47" applyFont="1" applyBorder="1" applyAlignment="1">
      <alignment horizontal="right" vertical="center"/>
    </xf>
    <xf numFmtId="43" fontId="37" fillId="0" borderId="28" xfId="47" applyFont="1" applyBorder="1" applyAlignment="1">
      <alignment horizontal="right" vertical="center"/>
    </xf>
    <xf numFmtId="43" fontId="37" fillId="0" borderId="19" xfId="47" applyFont="1" applyBorder="1" applyAlignment="1">
      <alignment horizontal="right" vertical="center"/>
    </xf>
    <xf numFmtId="43" fontId="36" fillId="0" borderId="29" xfId="47" applyFont="1" applyBorder="1" applyAlignment="1">
      <alignment horizontal="right" vertical="center"/>
    </xf>
    <xf numFmtId="43" fontId="37" fillId="0" borderId="22" xfId="47" applyFont="1" applyBorder="1" applyAlignment="1">
      <alignment horizontal="right" vertical="center"/>
    </xf>
    <xf numFmtId="43" fontId="37" fillId="0" borderId="10" xfId="47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0" sqref="C2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12991847</v>
      </c>
      <c r="E10" s="35">
        <f t="shared" si="0"/>
        <v>577714.3400000001</v>
      </c>
      <c r="F10" s="35">
        <f t="shared" si="0"/>
        <v>13569561.34</v>
      </c>
      <c r="G10" s="35">
        <f t="shared" si="0"/>
        <v>12555858.719999999</v>
      </c>
      <c r="H10" s="35">
        <f t="shared" si="0"/>
        <v>11961453.53</v>
      </c>
      <c r="I10" s="35">
        <f t="shared" si="0"/>
        <v>1013702.6200000003</v>
      </c>
    </row>
    <row r="11" spans="2:9" ht="12.75">
      <c r="B11" s="3" t="s">
        <v>12</v>
      </c>
      <c r="C11" s="9"/>
      <c r="D11" s="36">
        <f aca="true" t="shared" si="1" ref="D11:I11">SUM(D12:D18)</f>
        <v>7286968</v>
      </c>
      <c r="E11" s="36">
        <f t="shared" si="1"/>
        <v>1105349.37</v>
      </c>
      <c r="F11" s="36">
        <f t="shared" si="1"/>
        <v>8392317.370000001</v>
      </c>
      <c r="G11" s="36">
        <f t="shared" si="1"/>
        <v>7732506.96</v>
      </c>
      <c r="H11" s="36">
        <f t="shared" si="1"/>
        <v>7572173.62</v>
      </c>
      <c r="I11" s="36">
        <f t="shared" si="1"/>
        <v>659810.4100000004</v>
      </c>
    </row>
    <row r="12" spans="2:9" ht="12.75">
      <c r="B12" s="13" t="s">
        <v>13</v>
      </c>
      <c r="C12" s="11"/>
      <c r="D12" s="36">
        <v>925620</v>
      </c>
      <c r="E12" s="37">
        <v>110152</v>
      </c>
      <c r="F12" s="37">
        <f>D12+E12</f>
        <v>1035772</v>
      </c>
      <c r="G12" s="37">
        <v>1019220.67</v>
      </c>
      <c r="H12" s="37">
        <v>1019220.67</v>
      </c>
      <c r="I12" s="37">
        <f>F12-G12</f>
        <v>16551.329999999958</v>
      </c>
    </row>
    <row r="13" spans="2:9" ht="12.75">
      <c r="B13" s="13" t="s">
        <v>14</v>
      </c>
      <c r="C13" s="11"/>
      <c r="D13" s="36">
        <v>2754913</v>
      </c>
      <c r="E13" s="37">
        <v>504666.37</v>
      </c>
      <c r="F13" s="37">
        <f aca="true" t="shared" si="2" ref="F13:F18">D13+E13</f>
        <v>3259579.37</v>
      </c>
      <c r="G13" s="37">
        <v>2738123.36</v>
      </c>
      <c r="H13" s="37">
        <v>2577790.02</v>
      </c>
      <c r="I13" s="37">
        <f aca="true" t="shared" si="3" ref="I13:I18">F13-G13</f>
        <v>521456.01000000024</v>
      </c>
    </row>
    <row r="14" spans="2:9" ht="12.75">
      <c r="B14" s="13" t="s">
        <v>15</v>
      </c>
      <c r="C14" s="11"/>
      <c r="D14" s="36">
        <v>3347783</v>
      </c>
      <c r="E14" s="37">
        <v>468335</v>
      </c>
      <c r="F14" s="37">
        <f t="shared" si="2"/>
        <v>3816118</v>
      </c>
      <c r="G14" s="37">
        <v>3792763.07</v>
      </c>
      <c r="H14" s="37">
        <v>3792763.07</v>
      </c>
      <c r="I14" s="37">
        <f t="shared" si="3"/>
        <v>23354.930000000168</v>
      </c>
    </row>
    <row r="15" spans="2:9" ht="12.75">
      <c r="B15" s="13" t="s">
        <v>16</v>
      </c>
      <c r="C15" s="11"/>
      <c r="D15" s="36">
        <v>186972</v>
      </c>
      <c r="E15" s="37">
        <v>22196</v>
      </c>
      <c r="F15" s="37">
        <f t="shared" si="2"/>
        <v>209168</v>
      </c>
      <c r="G15" s="37">
        <v>117050.53</v>
      </c>
      <c r="H15" s="37">
        <v>117050.53</v>
      </c>
      <c r="I15" s="37">
        <f t="shared" si="3"/>
        <v>92117.47</v>
      </c>
    </row>
    <row r="16" spans="2:9" ht="12.75">
      <c r="B16" s="13" t="s">
        <v>17</v>
      </c>
      <c r="C16" s="11"/>
      <c r="D16" s="36">
        <v>71680</v>
      </c>
      <c r="E16" s="37">
        <v>0</v>
      </c>
      <c r="F16" s="37">
        <f t="shared" si="2"/>
        <v>71680</v>
      </c>
      <c r="G16" s="37">
        <v>65349.33</v>
      </c>
      <c r="H16" s="37">
        <v>65349.33</v>
      </c>
      <c r="I16" s="37">
        <f t="shared" si="3"/>
        <v>6330.669999999998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486400</v>
      </c>
      <c r="E19" s="36">
        <f t="shared" si="4"/>
        <v>-65200</v>
      </c>
      <c r="F19" s="36">
        <f t="shared" si="4"/>
        <v>421200</v>
      </c>
      <c r="G19" s="36">
        <f t="shared" si="4"/>
        <v>351598.87</v>
      </c>
      <c r="H19" s="36">
        <f t="shared" si="4"/>
        <v>351598.87</v>
      </c>
      <c r="I19" s="36">
        <f t="shared" si="4"/>
        <v>69601.13000000003</v>
      </c>
    </row>
    <row r="20" spans="2:9" ht="12.75">
      <c r="B20" s="13" t="s">
        <v>21</v>
      </c>
      <c r="C20" s="11"/>
      <c r="D20" s="36">
        <v>326400</v>
      </c>
      <c r="E20" s="37">
        <v>-40200</v>
      </c>
      <c r="F20" s="36">
        <f aca="true" t="shared" si="5" ref="F20:F28">D20+E20</f>
        <v>286200</v>
      </c>
      <c r="G20" s="37">
        <v>223872.86</v>
      </c>
      <c r="H20" s="37">
        <v>223872.86</v>
      </c>
      <c r="I20" s="37">
        <f>F20-G20</f>
        <v>62327.140000000014</v>
      </c>
    </row>
    <row r="21" spans="2:9" ht="12.75">
      <c r="B21" s="13" t="s">
        <v>22</v>
      </c>
      <c r="C21" s="11"/>
      <c r="D21" s="36"/>
      <c r="E21" s="37"/>
      <c r="F21" s="36">
        <f t="shared" si="5"/>
        <v>0</v>
      </c>
      <c r="G21" s="37"/>
      <c r="H21" s="37"/>
      <c r="I21" s="37">
        <f aca="true" t="shared" si="6" ref="I21:I83">F21-G21</f>
        <v>0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/>
      <c r="E23" s="37"/>
      <c r="F23" s="36">
        <f t="shared" si="5"/>
        <v>0</v>
      </c>
      <c r="G23" s="37"/>
      <c r="H23" s="37"/>
      <c r="I23" s="37">
        <f t="shared" si="6"/>
        <v>0</v>
      </c>
    </row>
    <row r="24" spans="2:9" ht="12.75">
      <c r="B24" s="13" t="s">
        <v>25</v>
      </c>
      <c r="C24" s="11"/>
      <c r="D24" s="36">
        <v>12000</v>
      </c>
      <c r="E24" s="37">
        <v>0</v>
      </c>
      <c r="F24" s="36">
        <f t="shared" si="5"/>
        <v>12000</v>
      </c>
      <c r="G24" s="37">
        <v>11594.04</v>
      </c>
      <c r="H24" s="37">
        <v>11594.04</v>
      </c>
      <c r="I24" s="37">
        <f t="shared" si="6"/>
        <v>405.9599999999991</v>
      </c>
    </row>
    <row r="25" spans="2:9" ht="12.75">
      <c r="B25" s="13" t="s">
        <v>26</v>
      </c>
      <c r="C25" s="11"/>
      <c r="D25" s="36">
        <v>108000</v>
      </c>
      <c r="E25" s="37">
        <v>-9000</v>
      </c>
      <c r="F25" s="36">
        <f t="shared" si="5"/>
        <v>99000</v>
      </c>
      <c r="G25" s="37">
        <v>92352.26</v>
      </c>
      <c r="H25" s="37">
        <v>92352.26</v>
      </c>
      <c r="I25" s="37">
        <f t="shared" si="6"/>
        <v>6647.740000000005</v>
      </c>
    </row>
    <row r="26" spans="2:9" ht="12.75">
      <c r="B26" s="13" t="s">
        <v>27</v>
      </c>
      <c r="C26" s="11"/>
      <c r="D26" s="36"/>
      <c r="E26" s="37"/>
      <c r="F26" s="36">
        <f t="shared" si="5"/>
        <v>0</v>
      </c>
      <c r="G26" s="37"/>
      <c r="H26" s="37"/>
      <c r="I26" s="37">
        <f t="shared" si="6"/>
        <v>0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40000</v>
      </c>
      <c r="E28" s="37">
        <v>-16000</v>
      </c>
      <c r="F28" s="36">
        <f t="shared" si="5"/>
        <v>24000</v>
      </c>
      <c r="G28" s="37">
        <v>23779.71</v>
      </c>
      <c r="H28" s="37">
        <v>23779.71</v>
      </c>
      <c r="I28" s="37">
        <f t="shared" si="6"/>
        <v>220.29000000000087</v>
      </c>
    </row>
    <row r="29" spans="2:9" ht="12.75">
      <c r="B29" s="3" t="s">
        <v>30</v>
      </c>
      <c r="C29" s="9"/>
      <c r="D29" s="36">
        <f aca="true" t="shared" si="7" ref="D29:I29">SUM(D30:D38)</f>
        <v>2510384</v>
      </c>
      <c r="E29" s="36">
        <f t="shared" si="7"/>
        <v>-134716</v>
      </c>
      <c r="F29" s="36">
        <f t="shared" si="7"/>
        <v>2375668</v>
      </c>
      <c r="G29" s="36">
        <f t="shared" si="7"/>
        <v>2120875.62</v>
      </c>
      <c r="H29" s="36">
        <f t="shared" si="7"/>
        <v>1750476.77</v>
      </c>
      <c r="I29" s="36">
        <f t="shared" si="7"/>
        <v>254792.38000000018</v>
      </c>
    </row>
    <row r="30" spans="2:9" ht="12.75">
      <c r="B30" s="13" t="s">
        <v>31</v>
      </c>
      <c r="C30" s="11"/>
      <c r="D30" s="36">
        <v>69000</v>
      </c>
      <c r="E30" s="37">
        <v>-14874.52</v>
      </c>
      <c r="F30" s="36">
        <f aca="true" t="shared" si="8" ref="F30:F38">D30+E30</f>
        <v>54125.479999999996</v>
      </c>
      <c r="G30" s="37">
        <v>27388.84</v>
      </c>
      <c r="H30" s="37">
        <v>27388.84</v>
      </c>
      <c r="I30" s="37">
        <f t="shared" si="6"/>
        <v>26736.639999999996</v>
      </c>
    </row>
    <row r="31" spans="2:9" ht="12.75">
      <c r="B31" s="13" t="s">
        <v>32</v>
      </c>
      <c r="C31" s="11"/>
      <c r="D31" s="36">
        <v>833000</v>
      </c>
      <c r="E31" s="37">
        <v>-108317.2</v>
      </c>
      <c r="F31" s="36">
        <f t="shared" si="8"/>
        <v>724682.8</v>
      </c>
      <c r="G31" s="37">
        <v>673707.2</v>
      </c>
      <c r="H31" s="37">
        <v>673707.2</v>
      </c>
      <c r="I31" s="37">
        <f t="shared" si="6"/>
        <v>50975.60000000009</v>
      </c>
    </row>
    <row r="32" spans="2:9" ht="12.75">
      <c r="B32" s="13" t="s">
        <v>33</v>
      </c>
      <c r="C32" s="11"/>
      <c r="D32" s="36">
        <v>90000</v>
      </c>
      <c r="E32" s="37">
        <v>-30000</v>
      </c>
      <c r="F32" s="36">
        <f t="shared" si="8"/>
        <v>60000</v>
      </c>
      <c r="G32" s="37">
        <v>25000</v>
      </c>
      <c r="H32" s="37">
        <v>0</v>
      </c>
      <c r="I32" s="37">
        <f t="shared" si="6"/>
        <v>35000</v>
      </c>
    </row>
    <row r="33" spans="2:9" ht="12.75">
      <c r="B33" s="13" t="s">
        <v>34</v>
      </c>
      <c r="C33" s="11"/>
      <c r="D33" s="36">
        <v>40000</v>
      </c>
      <c r="E33" s="37">
        <v>0</v>
      </c>
      <c r="F33" s="36">
        <f t="shared" si="8"/>
        <v>40000</v>
      </c>
      <c r="G33" s="37">
        <v>35601.27</v>
      </c>
      <c r="H33" s="37">
        <v>35601.27</v>
      </c>
      <c r="I33" s="37">
        <f t="shared" si="6"/>
        <v>4398.730000000003</v>
      </c>
    </row>
    <row r="34" spans="2:9" ht="12.75">
      <c r="B34" s="13" t="s">
        <v>35</v>
      </c>
      <c r="C34" s="11"/>
      <c r="D34" s="36">
        <v>132000</v>
      </c>
      <c r="E34" s="37">
        <v>-21082.28</v>
      </c>
      <c r="F34" s="36">
        <f t="shared" si="8"/>
        <v>110917.72</v>
      </c>
      <c r="G34" s="37">
        <v>93144.92</v>
      </c>
      <c r="H34" s="37">
        <v>93144.92</v>
      </c>
      <c r="I34" s="37">
        <f t="shared" si="6"/>
        <v>17772.800000000003</v>
      </c>
    </row>
    <row r="35" spans="2:9" ht="12.75">
      <c r="B35" s="13" t="s">
        <v>36</v>
      </c>
      <c r="C35" s="11"/>
      <c r="D35" s="36">
        <v>30000</v>
      </c>
      <c r="E35" s="37">
        <v>2594</v>
      </c>
      <c r="F35" s="36">
        <f t="shared" si="8"/>
        <v>32594</v>
      </c>
      <c r="G35" s="37">
        <v>29976</v>
      </c>
      <c r="H35" s="37">
        <v>29976</v>
      </c>
      <c r="I35" s="37">
        <f t="shared" si="6"/>
        <v>2618</v>
      </c>
    </row>
    <row r="36" spans="2:9" ht="12.75">
      <c r="B36" s="13" t="s">
        <v>37</v>
      </c>
      <c r="C36" s="11"/>
      <c r="D36" s="36">
        <v>32384</v>
      </c>
      <c r="E36" s="37">
        <v>-9900</v>
      </c>
      <c r="F36" s="36">
        <f t="shared" si="8"/>
        <v>22484</v>
      </c>
      <c r="G36" s="37">
        <v>7554</v>
      </c>
      <c r="H36" s="37">
        <v>7554</v>
      </c>
      <c r="I36" s="37">
        <f t="shared" si="6"/>
        <v>14930</v>
      </c>
    </row>
    <row r="37" spans="2:9" ht="12.75">
      <c r="B37" s="13" t="s">
        <v>38</v>
      </c>
      <c r="C37" s="11"/>
      <c r="D37" s="36">
        <v>100000</v>
      </c>
      <c r="E37" s="37">
        <v>-100000</v>
      </c>
      <c r="F37" s="36">
        <f t="shared" si="8"/>
        <v>0</v>
      </c>
      <c r="G37" s="37">
        <v>0</v>
      </c>
      <c r="H37" s="37">
        <v>0</v>
      </c>
      <c r="I37" s="37">
        <f t="shared" si="6"/>
        <v>0</v>
      </c>
    </row>
    <row r="38" spans="2:9" ht="12.75">
      <c r="B38" s="13" t="s">
        <v>39</v>
      </c>
      <c r="C38" s="11"/>
      <c r="D38" s="36">
        <v>1184000</v>
      </c>
      <c r="E38" s="37">
        <v>146864</v>
      </c>
      <c r="F38" s="36">
        <f t="shared" si="8"/>
        <v>1330864</v>
      </c>
      <c r="G38" s="37">
        <v>1228503.39</v>
      </c>
      <c r="H38" s="37">
        <v>883104.54</v>
      </c>
      <c r="I38" s="37">
        <f t="shared" si="6"/>
        <v>102360.6100000001</v>
      </c>
    </row>
    <row r="39" spans="2:9" ht="25.5" customHeight="1">
      <c r="B39" s="18" t="s">
        <v>40</v>
      </c>
      <c r="C39" s="19"/>
      <c r="D39" s="36">
        <f aca="true" t="shared" si="9" ref="D39:I39">SUM(D40:D48)</f>
        <v>2708095</v>
      </c>
      <c r="E39" s="36">
        <f t="shared" si="9"/>
        <v>-327719.03</v>
      </c>
      <c r="F39" s="36">
        <f>SUM(F40:F48)</f>
        <v>2380375.9699999997</v>
      </c>
      <c r="G39" s="36">
        <f t="shared" si="9"/>
        <v>2350877.27</v>
      </c>
      <c r="H39" s="36">
        <f t="shared" si="9"/>
        <v>2287204.27</v>
      </c>
      <c r="I39" s="36">
        <f t="shared" si="9"/>
        <v>29498.69999999972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2708095</v>
      </c>
      <c r="E43" s="37">
        <v>-327719.03</v>
      </c>
      <c r="F43" s="36">
        <f t="shared" si="10"/>
        <v>2380375.9699999997</v>
      </c>
      <c r="G43" s="37">
        <v>2350877.27</v>
      </c>
      <c r="H43" s="37">
        <v>2287204.27</v>
      </c>
      <c r="I43" s="37">
        <f t="shared" si="6"/>
        <v>29498.69999999972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/>
      <c r="E50" s="37"/>
      <c r="F50" s="36">
        <f t="shared" si="10"/>
        <v>0</v>
      </c>
      <c r="G50" s="37"/>
      <c r="H50" s="37"/>
      <c r="I50" s="37">
        <f t="shared" si="6"/>
        <v>0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12991847</v>
      </c>
      <c r="E160" s="35">
        <f t="shared" si="21"/>
        <v>577714.3400000001</v>
      </c>
      <c r="F160" s="35">
        <f t="shared" si="21"/>
        <v>13569561.34</v>
      </c>
      <c r="G160" s="35">
        <f t="shared" si="21"/>
        <v>12555858.719999999</v>
      </c>
      <c r="H160" s="35">
        <f t="shared" si="21"/>
        <v>11961453.53</v>
      </c>
      <c r="I160" s="35">
        <f t="shared" si="21"/>
        <v>1013702.6200000003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Acer</cp:lastModifiedBy>
  <cp:lastPrinted>2016-12-20T19:53:14Z</cp:lastPrinted>
  <dcterms:created xsi:type="dcterms:W3CDTF">2016-10-11T20:25:15Z</dcterms:created>
  <dcterms:modified xsi:type="dcterms:W3CDTF">2021-01-14T21:30:03Z</dcterms:modified>
  <cp:category/>
  <cp:version/>
  <cp:contentType/>
  <cp:contentStatus/>
</cp:coreProperties>
</file>